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ЭтаКнига" defaultThemeVersion="124226"/>
  <bookViews>
    <workbookView xWindow="0" yWindow="0" windowWidth="19740" windowHeight="6015" firstSheet="5" activeTab="6"/>
  </bookViews>
  <sheets>
    <sheet name="Реестр начислений" sheetId="1" r:id="rId1"/>
    <sheet name="Настройки" sheetId="6" r:id="rId2"/>
    <sheet name="Шаблон ДШК" sheetId="4" state="hidden" r:id="rId3"/>
    <sheet name="Шаблон ПД4" sheetId="7" state="hidden" r:id="rId4"/>
    <sheet name="вер. 3.00 от 21.12.2016" sheetId="3" r:id="rId5"/>
    <sheet name="Карточки ДШК" sheetId="119" r:id="rId6"/>
    <sheet name="Квитанция ПД4" sheetId="121" r:id="rId7"/>
  </sheets>
  <functionGroups builtInGroupCount="17"/>
  <definedNames>
    <definedName name="BankName">Настройки!$B$8</definedName>
    <definedName name="BIC">Настройки!$B$6</definedName>
    <definedName name="CorrespAcc">Настройки!$B$7</definedName>
    <definedName name="DopParShk">Настройки!$B$12</definedName>
    <definedName name="ExportPath">Настройки!$B$11</definedName>
    <definedName name="INN">Настройки!$B$4</definedName>
    <definedName name="ItogCnt">'Реестр начислений'!$B$3</definedName>
    <definedName name="ItogSum">'Реестр начислений'!$B$2</definedName>
    <definedName name="KPP">Настройки!$B$5</definedName>
    <definedName name="Name">Настройки!$B$3</definedName>
    <definedName name="PD4Purpose">'Шаблон ПД4'!$C$8</definedName>
    <definedName name="PD4Shanlon">'Шаблон ПД4'!$A$1:$C$27</definedName>
    <definedName name="PD4Sum">'Шаблон ПД4'!$C$10</definedName>
    <definedName name="PersonalAcc">Настройки!$B$9</definedName>
    <definedName name="ReestrName">'Реестр начислений'!$B$1</definedName>
    <definedName name="Shablon">Настройки!$B$2</definedName>
    <definedName name="СorrespAcc">Настройки!$B$7</definedName>
  </definedNames>
  <calcPr calcId="145621"/>
</workbook>
</file>

<file path=xl/calcChain.xml><?xml version="1.0" encoding="utf-8"?>
<calcChain xmlns="http://schemas.openxmlformats.org/spreadsheetml/2006/main">
  <c r="C23" i="121" l="1"/>
  <c r="C21" i="121"/>
  <c r="C6" i="121"/>
  <c r="C19" i="121" s="1"/>
  <c r="C4" i="121"/>
  <c r="C17" i="121" s="1"/>
  <c r="C2" i="121"/>
  <c r="C15" i="121" s="1"/>
  <c r="Y47" i="119" l="1"/>
  <c r="B47" i="119"/>
  <c r="X44" i="119"/>
  <c r="A44" i="119"/>
  <c r="Y26" i="119"/>
  <c r="B26" i="119"/>
  <c r="X23" i="119"/>
  <c r="A23" i="119"/>
  <c r="Y5" i="119"/>
  <c r="B5" i="119"/>
  <c r="X2" i="119"/>
  <c r="A2" i="119"/>
  <c r="B3" i="1"/>
  <c r="B2" i="1"/>
  <c r="Y47" i="4" l="1"/>
  <c r="B47" i="4"/>
  <c r="X44" i="4"/>
  <c r="A44" i="4"/>
  <c r="Y26" i="4"/>
  <c r="B26" i="4"/>
  <c r="X23" i="4"/>
  <c r="A23" i="4"/>
  <c r="Y5" i="4"/>
  <c r="B5" i="4"/>
  <c r="X2" i="4"/>
  <c r="A2" i="4"/>
  <c r="C4" i="7" l="1"/>
  <c r="C23" i="7" l="1"/>
  <c r="C6" i="7"/>
  <c r="C19" i="7" s="1"/>
  <c r="C21" i="7"/>
  <c r="C2" i="7"/>
  <c r="C15" i="7" s="1"/>
  <c r="C17" i="7"/>
  <c r="B1" i="1" l="1"/>
</calcChain>
</file>

<file path=xl/sharedStrings.xml><?xml version="1.0" encoding="utf-8"?>
<sst xmlns="http://schemas.openxmlformats.org/spreadsheetml/2006/main" count="167" uniqueCount="137">
  <si>
    <t>Инструкция по заполнению файла</t>
  </si>
  <si>
    <t>Наименование организации</t>
  </si>
  <si>
    <t>ИНН</t>
  </si>
  <si>
    <t>001</t>
  </si>
  <si>
    <t>Параметр</t>
  </si>
  <si>
    <t>Значение</t>
  </si>
  <si>
    <t>Расчетный счет</t>
  </si>
  <si>
    <t>БИК</t>
  </si>
  <si>
    <t>Код услуги</t>
  </si>
  <si>
    <t>РЕЕСТР НАЧИСЛЕНИЙ</t>
  </si>
  <si>
    <t>Шаблон</t>
  </si>
  <si>
    <t>Шаблон 8.2</t>
  </si>
  <si>
    <t>Шаблон 6.1</t>
  </si>
  <si>
    <t>Шаблон 7.1</t>
  </si>
  <si>
    <t>Поля шаблона</t>
  </si>
  <si>
    <t>Лицевой счет;Сумма</t>
  </si>
  <si>
    <t>Лицевой счет;ФИО;Сумма</t>
  </si>
  <si>
    <t>Шаблоны</t>
  </si>
  <si>
    <t>Каталог для выгрузки реестра</t>
  </si>
  <si>
    <t>Сумма реестра:</t>
  </si>
  <si>
    <t>Количество записей:</t>
  </si>
  <si>
    <t>Лицевой счет;Адрес;Сумма;Период</t>
  </si>
  <si>
    <t>Шаблон 1.3</t>
  </si>
  <si>
    <t>Номер договора;ФИО;Адрес;Сумма</t>
  </si>
  <si>
    <t>Шаблон 3.12</t>
  </si>
  <si>
    <t>Лицевой счет;ФИО;Адрес;Сумма</t>
  </si>
  <si>
    <t>Лицевой счет;ФИО;Адрес;КБК;ОКТМО;Сумма</t>
  </si>
  <si>
    <t>Шаблон 3.16</t>
  </si>
  <si>
    <t>Лицевой счет;ФИО;Наименование МОУ;Группа/Кружок;КБК;ОКТМО;Сумма</t>
  </si>
  <si>
    <t>Шаблон 8.1</t>
  </si>
  <si>
    <t>Лицевой счет;Адрес;Сумма</t>
  </si>
  <si>
    <t>Шаблон 10.1</t>
  </si>
  <si>
    <t>Шаблон 10.2</t>
  </si>
  <si>
    <t>Шаблон 10.5</t>
  </si>
  <si>
    <t>Лицевой счет;ФИО;Адрес;Сумма;Назначение</t>
  </si>
  <si>
    <t>Лицевой счет;ФИО;Адрес;Период;Сумма</t>
  </si>
  <si>
    <t>Шаблон 11.1</t>
  </si>
  <si>
    <t>Лицевой счет;Период;Сумма</t>
  </si>
  <si>
    <t>Для корректного формирования текстового файла нужно использовать Excel  2007, 2010.</t>
  </si>
  <si>
    <t>Перед формированием файла на вкладке "Настройка" необходимо указать шаблон Сбербанка, расчетные реквизиты организации, каталог для выгрузки текстовых файлов, указать номер услуги. Если вы предоставляете реестр только по одной услуге - укажите 001</t>
  </si>
  <si>
    <t>Во вкадке "Настройка" все поля обязательны для заполнения</t>
  </si>
  <si>
    <t>Значения полей "Лицевой счет"/"Номер договора" являются ключевыми и они не должны дублироваться для одного реестра.</t>
  </si>
  <si>
    <t>В поле "Лицевой счет"/"Номер договора" разрешен ввод русских и латинских букв, цифр, символа «-».</t>
  </si>
  <si>
    <t>В поле "ФИО" разрешен ввод русских букв, пробела и символа «-».</t>
  </si>
  <si>
    <t>В поле "Адрес" разрешен ввод русских букв, цифр, запятой, точки, пробела, символов "-" и "/".</t>
  </si>
  <si>
    <t xml:space="preserve">Если данные содержат ошибки, реестр или картчоки ДШК сформировать будет невозможно. </t>
  </si>
  <si>
    <t>Сформированный файл передается в банк способом, установленным договором.</t>
  </si>
  <si>
    <t>Извещение</t>
  </si>
  <si>
    <t>(наименование получателя платежа)</t>
  </si>
  <si>
    <t xml:space="preserve">  (инн получателя платежа)                                                    (номер счёта получателя платежа)</t>
  </si>
  <si>
    <t>(наименование банка получателя платежа)</t>
  </si>
  <si>
    <t xml:space="preserve">С условиями приёма указанной в платёжном документе суммы, в т.ч. с суммой взимаемой платы за услуги  </t>
  </si>
  <si>
    <r>
      <t xml:space="preserve">банка, ознакомлен и согласен.                    Подпись плательщика </t>
    </r>
    <r>
      <rPr>
        <u/>
        <sz val="7"/>
        <rFont val="Arial Cyr"/>
        <charset val="204"/>
      </rPr>
      <t xml:space="preserve">                                       \</t>
    </r>
  </si>
  <si>
    <t>Квитанция</t>
  </si>
  <si>
    <t xml:space="preserve">  (инн получателя платежа)                                                            (номер счёта получателя платежа)</t>
  </si>
  <si>
    <t xml:space="preserve"> (наименование банка получателя платежа)</t>
  </si>
  <si>
    <t>КПП</t>
  </si>
  <si>
    <t>Наименование банка</t>
  </si>
  <si>
    <t>(назначение платежа)</t>
  </si>
  <si>
    <t>(сумма платежа)</t>
  </si>
  <si>
    <t>Корреспондентский счет</t>
  </si>
  <si>
    <t>Дополнительные параметры ДШК</t>
  </si>
  <si>
    <t>Шаблон 1.2</t>
  </si>
  <si>
    <t>Номер договора;ФИО;Сумма</t>
  </si>
  <si>
    <t>Шаблон 3.4</t>
  </si>
  <si>
    <t>Лицевой счет;ФИО ребенка;Номер группы;Период;Назначение;КБК;ОКТМО;Сумма</t>
  </si>
  <si>
    <t>Шаблон 5.1</t>
  </si>
  <si>
    <t>ФИО;Адрес;Сумма</t>
  </si>
  <si>
    <t>Шаблон 1.1</t>
  </si>
  <si>
    <t>ФИО;Назначение;Сумма</t>
  </si>
  <si>
    <t>Шаблон 1.4</t>
  </si>
  <si>
    <t>Шаблон 2.1</t>
  </si>
  <si>
    <t>ФИО;Адрес;Назначение;Сумма</t>
  </si>
  <si>
    <t>Шаблон 3.1</t>
  </si>
  <si>
    <t>ФИО;ФИО ребенка;Адрес;Номер учреждения;Номер группы;Лицевой счет;Период;КБК;ОКТМО;Назначение;Сумма</t>
  </si>
  <si>
    <t>Шаблон 3.2</t>
  </si>
  <si>
    <t>ФИО;Адрес;ФИО ребенка;Сумма</t>
  </si>
  <si>
    <t>Шаблон 3.3</t>
  </si>
  <si>
    <t>ФИО студента;ФИО;Номер группы;Номер договора;Период;Сумма</t>
  </si>
  <si>
    <t>Шаблон 3.5</t>
  </si>
  <si>
    <t>ФИО;Адрес;ФИО ребенка;Период;КБК;ОКТМО;Сумма</t>
  </si>
  <si>
    <t>Шаблон 3.6</t>
  </si>
  <si>
    <t>ФИО ребенка;Период;КБК;ОКТМО;Сумма</t>
  </si>
  <si>
    <t>Шаблон 3.7</t>
  </si>
  <si>
    <t>ФИО ребенка;Лицевой счет;Номер группы;Адрес;КБК;ОКТМО;Сумма</t>
  </si>
  <si>
    <t>Шаблон 3.8</t>
  </si>
  <si>
    <t>ФИО;Адрес;Назначение;КБК;ОКТМО;Сумма</t>
  </si>
  <si>
    <t>Шаблон 3.9</t>
  </si>
  <si>
    <t>ФИО;Адрес;Тип средств;Назначение;КБК;ОКТМО;Сумма</t>
  </si>
  <si>
    <t>Шаблон 3.10</t>
  </si>
  <si>
    <t>ФИО;ФИО ребенка;Адрес;Номер группы;Лицевой счет;Назначение;Сумма</t>
  </si>
  <si>
    <t>Шаблон 3.11</t>
  </si>
  <si>
    <t>ФИО;Адрес;Назначение;КБК;ОКТМО;Вид ДУЛ;Номер ДУЛ;Сумма</t>
  </si>
  <si>
    <t>ФИО;ФИО ребенка;Назначение;КБК;ОКТМО;Сумма</t>
  </si>
  <si>
    <t>Шаблон 3.15</t>
  </si>
  <si>
    <t>ФИО;ФИО студента;Номер группы;Номер курса;Вид дохода;Сумма</t>
  </si>
  <si>
    <t>Шаблон 4.1</t>
  </si>
  <si>
    <t>ФИО;Адрес;КБК;ОКТМО;УИН;СНИЛС;ИНН плательщика;Номер ДУЛ;Назначение;Сумма</t>
  </si>
  <si>
    <t>Шаблон 10.3</t>
  </si>
  <si>
    <t>Шаблон 10.4</t>
  </si>
  <si>
    <t>Лицевой счет;ФИО;Адрес;Назначение;Сумма</t>
  </si>
  <si>
    <t>Шаблон 3.13(для квитанций)</t>
  </si>
  <si>
    <t>Шаблон 3.13(для ФБЗ)</t>
  </si>
  <si>
    <t>Назначение;КБК;ОКТМО</t>
  </si>
  <si>
    <t>Шаблон 14.1</t>
  </si>
  <si>
    <t>Шаблон 3.8 (ФБЗ)</t>
  </si>
  <si>
    <t>Лицевой счет;ФИО;Адрес;Период;Сумма;Наименование счетчика1;Предыдущее показание счетчика 1;Наименование счетчика2;Предыдущее показание счетчика 2;Наименование счетчика3;Предыдущее показание счетчика 3;Наименование счетчика4;Предыдущее показание счетчика 4;Наименование счетчика5;Предыдущее показание счетчика 5;Наименование счетчика6;Предыдущее показание счетчика 6;Наименование счетчика7;Предыдущее показание счетчика 7;Наименование счетчика8;Предыдущее показание счетчика 8;Наименование счетчика9;Предыдущее показание счетчика 9;Наименование счетчика10;Предыдущее показание счетчика 10;Наименование счетчика11;Предыдущее показание счетчика 11;Наименование счетчика12;Предыдущее показание счетчика 12</t>
  </si>
  <si>
    <t>Шаблон 9.1</t>
  </si>
  <si>
    <t>Лицевой счет;ФИО;Адрес;Период;Наименование услуги1;Код услуги1;Сумма1;Наименование услуги2;Код услуги2;Сумма2;Наименование услуги3;Код услуги3;Сумма3;Наименование услуги4;Код услуги4;Сумма4;Наименование услуги5;Код услуги5;Сумма5;Наименование услуги6;Код услуги6;Сумма6;Наименование услуги7;Код услуги7;Сумма7;Наименование услуги8;Код услуги8;Сумма8;Наименование услуги9;Код услуги9;Сумма9;Наименование услуги10;Код услуги10;Сумма10;Наименование услуги11;Код услуги11;Сумма11;Наименование услуги12;Код услуги12;Сумма12;</t>
  </si>
  <si>
    <t>Сумма</t>
  </si>
  <si>
    <t>-----------------------------------------------------------------------------------------------------------------</t>
  </si>
  <si>
    <t>ПАО СБЕРБАНК                                                                            Форма №ПД-4</t>
  </si>
  <si>
    <t>Шаблон 13.1</t>
  </si>
  <si>
    <t>Лицевой счет;Период;Счетчик холодной воды 1;Счетчик холодной воды 2;Счетчик холодной воды 3;Счетчик горячей воды 1;Счетчик горячей воды 2;Счетчик горячей воды 3;Счетчик электроэнергии 1;Счетчик электроэнергии 2;Сумма</t>
  </si>
  <si>
    <t>Шаблон 13.2</t>
  </si>
  <si>
    <t>Лицевой счет;ФИО;Адрес;Предыдущие показания ХВС (счетчик №1);Текущие показания ХВС (счетчик №1);Предыдущие показания ХВС (счетчик №2);Текущие показания ХВС (счетчик №2);Предыдущие показания ХВС (счетчик №3);Текущие показания ХВС (счетчик №3);Предыдущие показания ХВС (счетчик №4);Текущие показания ХВС (счетчик №4);Сумма</t>
  </si>
  <si>
    <t>42_ЛТШ_3_2</t>
  </si>
  <si>
    <t>Табельный номер ребенка;Код группы;ФИО ребенка;Сумма</t>
  </si>
  <si>
    <t>040407001</t>
  </si>
  <si>
    <t>Отделение Красноярск г.Красноярск</t>
  </si>
  <si>
    <t>ФИО</t>
  </si>
  <si>
    <t>Сумма: 1500 руб. 00 коп.</t>
  </si>
  <si>
    <t>Сумма: 1500.00</t>
  </si>
  <si>
    <t>40601810804073000001</t>
  </si>
  <si>
    <t>2465049605</t>
  </si>
  <si>
    <t>246501001</t>
  </si>
  <si>
    <t>Минфин Края (КГБОУ "Красноярский кадетский корпус" имени А.И.Лебедя, л/с 75192А02971)</t>
  </si>
  <si>
    <t>ФИО ребенка</t>
  </si>
  <si>
    <t>Назначение</t>
  </si>
  <si>
    <t>КБК</t>
  </si>
  <si>
    <t>ОКТМО</t>
  </si>
  <si>
    <t>Иванов Степан Петрович</t>
  </si>
  <si>
    <t>Иванов Петр Степанович</t>
  </si>
  <si>
    <t>07550000000000000130</t>
  </si>
  <si>
    <t>04701000</t>
  </si>
  <si>
    <t>ДР 15.11.2005</t>
  </si>
  <si>
    <t>ФИО: Иванов Степан Петрович; ФИО ребенка: Иванов Петр Степанович; Назначение: ДР 15.11.2005; КБК: 07550000000000000130; ОКТМО: 04701000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</si>
</sst>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color theme="1"/>
      <name val="Times New Roman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rgb="FF00B05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2"/>
      <charset val="204"/>
    </font>
    <font>
      <sz val="10"/>
      <color indexed="8"/>
      <name val="Arial Cyr"/>
      <charset val="204"/>
    </font>
    <font>
      <sz val="9"/>
      <name val="Arial Cyr"/>
      <charset val="204"/>
    </font>
    <font>
      <sz val="7"/>
      <name val="Arial Cyr"/>
      <charset val="204"/>
    </font>
    <font>
      <u/>
      <sz val="7"/>
      <name val="Arial Cyr"/>
      <charset val="204"/>
    </font>
    <font>
      <sz val="10"/>
      <color theme="1"/>
      <name val="Arial Cyr"/>
      <charset val="204"/>
    </font>
    <font>
      <sz val="7"/>
      <color indexed="8"/>
      <name val="Arial Cyr"/>
      <charset val="204"/>
    </font>
    <font>
      <b/>
      <sz val="10"/>
      <name val="Arial Cyr"/>
      <family val="2"/>
      <charset val="204"/>
    </font>
    <font>
      <b/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C9204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</borders>
  <cellStyleXfs count="2">
    <xf numFmtId="0" fontId="0" fillId="0" borderId="0"/>
    <xf numFmtId="0" fontId="9" fillId="0" borderId="0"/>
  </cellStyleXfs>
  <cellXfs count="75">
    <xf numFmtId="0" fontId="0" fillId="0" borderId="0" xfId="0"/>
    <xf numFmtId="49" fontId="2" fillId="0" borderId="0" xfId="0" applyNumberFormat="1" applyFont="1"/>
    <xf numFmtId="0" fontId="0" fillId="0" borderId="0" xfId="0" applyAlignment="1">
      <alignment wrapText="1"/>
    </xf>
    <xf numFmtId="14" fontId="4" fillId="0" borderId="0" xfId="0" applyNumberFormat="1" applyFont="1" applyAlignment="1">
      <alignment horizontal="right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 applyAlignment="1" applyProtection="1">
      <protection locked="0"/>
    </xf>
    <xf numFmtId="0" fontId="6" fillId="0" borderId="0" xfId="0" applyFont="1" applyAlignment="1">
      <alignment horizontal="left" vertical="center" indent="4"/>
    </xf>
    <xf numFmtId="0" fontId="7" fillId="0" borderId="0" xfId="0" applyFont="1" applyAlignment="1">
      <alignment horizontal="left" vertical="center" indent="1"/>
    </xf>
    <xf numFmtId="0" fontId="9" fillId="0" borderId="2" xfId="1" applyBorder="1"/>
    <xf numFmtId="0" fontId="9" fillId="0" borderId="3" xfId="1" applyBorder="1"/>
    <xf numFmtId="0" fontId="9" fillId="0" borderId="4" xfId="1" applyBorder="1"/>
    <xf numFmtId="0" fontId="9" fillId="0" borderId="0" xfId="1" applyBorder="1"/>
    <xf numFmtId="0" fontId="9" fillId="0" borderId="0" xfId="1"/>
    <xf numFmtId="0" fontId="9" fillId="0" borderId="5" xfId="1" applyBorder="1"/>
    <xf numFmtId="0" fontId="9" fillId="0" borderId="6" xfId="1" applyBorder="1"/>
    <xf numFmtId="0" fontId="9" fillId="0" borderId="7" xfId="1" applyBorder="1"/>
    <xf numFmtId="0" fontId="9" fillId="0" borderId="8" xfId="1" applyBorder="1"/>
    <xf numFmtId="0" fontId="9" fillId="0" borderId="9" xfId="1" applyBorder="1"/>
    <xf numFmtId="49" fontId="0" fillId="0" borderId="0" xfId="0" applyNumberFormat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horizontal="right"/>
    </xf>
    <xf numFmtId="3" fontId="2" fillId="0" borderId="1" xfId="0" applyNumberFormat="1" applyFont="1" applyBorder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right" shrinkToFit="1"/>
    </xf>
    <xf numFmtId="49" fontId="1" fillId="0" borderId="0" xfId="0" applyNumberFormat="1" applyFont="1" applyAlignment="1" applyProtection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NumberFormat="1" applyFont="1" applyAlignment="1" applyProtection="1">
      <alignment horizontal="left" vertical="center"/>
      <protection locked="0"/>
    </xf>
    <xf numFmtId="49" fontId="14" fillId="2" borderId="10" xfId="0" applyNumberFormat="1" applyFont="1" applyFill="1" applyBorder="1" applyAlignment="1">
      <alignment horizontal="center" vertical="center" wrapText="1"/>
    </xf>
    <xf numFmtId="0" fontId="0" fillId="0" borderId="12" xfId="0" applyBorder="1" applyProtection="1"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16" fillId="0" borderId="13" xfId="0" applyNumberFormat="1" applyFont="1" applyBorder="1"/>
    <xf numFmtId="0" fontId="9" fillId="0" borderId="12" xfId="0" applyNumberFormat="1" applyFont="1" applyBorder="1" applyAlignment="1" applyProtection="1">
      <alignment horizontal="center" wrapText="1"/>
      <protection locked="0"/>
    </xf>
    <xf numFmtId="0" fontId="17" fillId="0" borderId="14" xfId="0" applyNumberFormat="1" applyFont="1" applyBorder="1" applyAlignment="1">
      <alignment horizontal="center" vertical="top"/>
    </xf>
    <xf numFmtId="0" fontId="9" fillId="0" borderId="12" xfId="0" applyNumberFormat="1" applyFont="1" applyBorder="1" applyAlignment="1">
      <alignment horizontal="left"/>
    </xf>
    <xf numFmtId="0" fontId="17" fillId="0" borderId="14" xfId="0" applyNumberFormat="1" applyFont="1" applyBorder="1" applyAlignment="1">
      <alignment vertical="top"/>
    </xf>
    <xf numFmtId="0" fontId="9" fillId="0" borderId="12" xfId="0" applyNumberFormat="1" applyFont="1" applyBorder="1" applyAlignment="1">
      <alignment horizontal="center" wrapText="1"/>
    </xf>
    <xf numFmtId="0" fontId="15" fillId="0" borderId="12" xfId="0" applyNumberFormat="1" applyFont="1" applyBorder="1" applyAlignment="1">
      <alignment horizontal="center" wrapText="1"/>
    </xf>
    <xf numFmtId="0" fontId="17" fillId="0" borderId="14" xfId="0" applyNumberFormat="1" applyFont="1" applyBorder="1"/>
    <xf numFmtId="0" fontId="17" fillId="0" borderId="12" xfId="0" applyNumberFormat="1" applyFont="1" applyBorder="1"/>
    <xf numFmtId="0" fontId="15" fillId="0" borderId="14" xfId="0" applyNumberFormat="1" applyFont="1" applyBorder="1" applyProtection="1">
      <protection locked="0"/>
    </xf>
    <xf numFmtId="0" fontId="15" fillId="0" borderId="14" xfId="0" applyNumberFormat="1" applyFont="1" applyBorder="1" applyAlignment="1" applyProtection="1">
      <alignment horizontal="center"/>
      <protection locked="0"/>
    </xf>
    <xf numFmtId="0" fontId="0" fillId="0" borderId="14" xfId="0" applyBorder="1"/>
    <xf numFmtId="0" fontId="0" fillId="0" borderId="11" xfId="0" applyBorder="1"/>
    <xf numFmtId="0" fontId="15" fillId="0" borderId="12" xfId="0" applyNumberFormat="1" applyFon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/>
    <xf numFmtId="0" fontId="19" fillId="0" borderId="10" xfId="0" applyNumberFormat="1" applyFont="1" applyBorder="1" applyAlignment="1">
      <alignment horizontal="center" wrapText="1" shrinkToFit="1"/>
    </xf>
    <xf numFmtId="0" fontId="20" fillId="0" borderId="16" xfId="0" applyNumberFormat="1" applyFont="1" applyBorder="1" applyAlignment="1">
      <alignment horizontal="center" vertical="top"/>
    </xf>
    <xf numFmtId="0" fontId="20" fillId="0" borderId="14" xfId="0" applyNumberFormat="1" applyFont="1" applyBorder="1" applyAlignment="1">
      <alignment horizontal="center" vertical="top"/>
    </xf>
    <xf numFmtId="0" fontId="15" fillId="0" borderId="10" xfId="0" applyNumberFormat="1" applyFont="1" applyBorder="1" applyAlignment="1">
      <alignment horizontal="center"/>
    </xf>
    <xf numFmtId="0" fontId="17" fillId="0" borderId="17" xfId="0" applyNumberFormat="1" applyFont="1" applyBorder="1" applyAlignment="1">
      <alignment horizontal="center" vertical="top"/>
    </xf>
    <xf numFmtId="0" fontId="15" fillId="0" borderId="13" xfId="0" applyNumberFormat="1" applyFont="1" applyBorder="1" applyProtection="1">
      <protection locked="0"/>
    </xf>
    <xf numFmtId="0" fontId="0" fillId="0" borderId="18" xfId="0" applyBorder="1"/>
    <xf numFmtId="0" fontId="9" fillId="0" borderId="0" xfId="1" applyFont="1" applyBorder="1" applyAlignment="1">
      <alignment vertical="center"/>
    </xf>
    <xf numFmtId="0" fontId="5" fillId="0" borderId="0" xfId="0" applyFont="1" applyProtection="1">
      <protection locked="0"/>
    </xf>
    <xf numFmtId="49" fontId="5" fillId="3" borderId="20" xfId="0" applyNumberFormat="1" applyFont="1" applyFill="1" applyBorder="1" applyAlignment="1" applyProtection="1">
      <alignment horizontal="right" vertical="top"/>
      <protection locked="0"/>
    </xf>
    <xf numFmtId="49" fontId="5" fillId="3" borderId="16" xfId="0" applyNumberFormat="1" applyFont="1" applyFill="1" applyBorder="1" applyAlignment="1" applyProtection="1">
      <alignment horizontal="right" vertical="top"/>
      <protection locked="0"/>
    </xf>
    <xf numFmtId="2" fontId="5" fillId="3" borderId="16" xfId="0" applyNumberFormat="1" applyFont="1" applyFill="1" applyBorder="1" applyAlignment="1" applyProtection="1">
      <alignment horizontal="right" vertical="top"/>
      <protection locked="0"/>
    </xf>
    <xf numFmtId="49" fontId="1" fillId="2" borderId="10" xfId="0" applyNumberFormat="1" applyFont="1" applyFill="1" applyBorder="1" applyAlignment="1">
      <alignment horizontal="center" vertical="center" wrapText="1"/>
    </xf>
    <xf numFmtId="2" fontId="5" fillId="3" borderId="20" xfId="0" applyNumberFormat="1" applyFont="1" applyFill="1" applyBorder="1" applyAlignment="1" applyProtection="1">
      <alignment horizontal="right" vertical="top"/>
      <protection locked="0"/>
    </xf>
    <xf numFmtId="0" fontId="21" fillId="0" borderId="5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9" fillId="0" borderId="0" xfId="1" applyNumberFormat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4" fontId="10" fillId="0" borderId="0" xfId="1" applyNumberFormat="1" applyFont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0" fontId="10" fillId="0" borderId="0" xfId="1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0" fillId="0" borderId="8" xfId="0" applyBorder="1" applyAlignment="1"/>
    <xf numFmtId="0" fontId="0" fillId="0" borderId="19" xfId="0" quotePrefix="1" applyBorder="1" applyAlignment="1">
      <alignment horizontal="center"/>
    </xf>
  </cellXfs>
  <cellStyles count="2">
    <cellStyle name="Обычный" xfId="0" builtinId="0"/>
    <cellStyle name="Обычный_Книга1" xfId="1"/>
  </cellStyles>
  <dxfs count="19">
    <dxf>
      <font>
        <color indexed="8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theme="4" tint="0.39997558519241921"/>
        </top>
        <bottom style="hair">
          <color indexed="64"/>
        </bottom>
      </border>
      <protection locked="0" hidden="0"/>
    </dxf>
    <dxf>
      <font>
        <color indexed="8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theme="4" tint="0.39997558519241921"/>
        </top>
        <bottom style="hair">
          <color indexed="64"/>
        </bottom>
      </border>
      <protection locked="0" hidden="0"/>
    </dxf>
    <dxf>
      <font>
        <color indexed="8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theme="4" tint="0.39997558519241921"/>
        </top>
        <bottom style="hair">
          <color indexed="64"/>
        </bottom>
      </border>
      <protection locked="0" hidden="0"/>
    </dxf>
    <dxf>
      <font>
        <color indexed="8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theme="4" tint="0.39997558519241921"/>
        </top>
        <bottom style="hair">
          <color indexed="64"/>
        </bottom>
      </border>
      <protection locked="0" hidden="0"/>
    </dxf>
    <dxf>
      <font>
        <color indexed="8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theme="4" tint="0.39997558519241921"/>
        </top>
        <bottom style="hair">
          <color indexed="64"/>
        </bottom>
      </border>
      <protection locked="0" hidden="0"/>
    </dxf>
    <dxf>
      <font>
        <color indexed="8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theme="4" tint="0.39997558519241921"/>
        </top>
        <bottom style="hair">
          <color indexed="64"/>
        </bottom>
      </border>
      <protection locked="0" hidden="0"/>
    </dxf>
    <dxf>
      <numFmt numFmtId="30" formatCode="@"/>
      <alignment horizontal="center" vertical="center" textRotation="0" wrapText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</dxf>
    <dxf>
      <font>
        <color indexed="8"/>
      </font>
    </dxf>
    <dxf>
      <font>
        <color indexed="8"/>
      </font>
      <numFmt numFmtId="30" formatCode="@"/>
    </dxf>
    <dxf>
      <font>
        <color indexed="8"/>
      </font>
      <numFmt numFmtId="30" formatCode="@"/>
    </dxf>
    <dxf>
      <font>
        <color indexed="8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protection locked="0" hidden="0"/>
    </dxf>
    <dxf>
      <font>
        <color indexed="8"/>
      </font>
      <numFmt numFmtId="30" formatCode="@"/>
    </dxf>
    <dxf>
      <border outline="0">
        <top style="thin">
          <color indexed="64"/>
        </top>
      </border>
    </dxf>
    <dxf>
      <font>
        <color indexed="8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right" vertical="top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rgb="FFFC920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C92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file:///Z:\&#1044;&#1086;&#1075;&#1086;&#1074;&#1086;&#1088;&#1099;\161_&#1050;&#1088;&#1072;&#1089;&#1085;&#1086;&#1103;&#1088;&#1089;&#1082;\&#1043;&#1086;&#1089;&#1091;&#1076;&#1072;&#1088;&#1089;&#1090;&#1074;&#1077;&#1085;&#1085;&#1099;&#1077;\2465049605_&#1050;&#1043;&#1041;&#1054;&#1059;_&#1050;&#1064;&#1048;_&#1050;&#1088;&#1072;&#1089;&#1085;&#1086;&#1103;&#1088;&#1089;&#1082;&#1080;&#1081;_&#1082;&#1072;&#1076;&#1077;&#1090;&#1089;&#1082;&#1080;&#1081;_&#1082;&#1086;&#1088;&#1087;&#1091;&#1089;_&#1040;.&#1048;.%20&#1051;&#1077;&#1073;&#1077;&#1076;&#1103;\qrcode.BMP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file:///Z:\&#1044;&#1086;&#1075;&#1086;&#1074;&#1086;&#1088;&#1099;\161_&#1050;&#1088;&#1072;&#1089;&#1085;&#1086;&#1103;&#1088;&#1089;&#1082;\&#1043;&#1086;&#1089;&#1091;&#1076;&#1072;&#1088;&#1089;&#1090;&#1074;&#1077;&#1085;&#1085;&#1099;&#1077;\2465049605_&#1050;&#1043;&#1041;&#1054;&#1059;_&#1050;&#1064;&#1048;_&#1050;&#1088;&#1072;&#1089;&#1085;&#1086;&#1103;&#1088;&#1089;&#1082;&#1080;&#1081;_&#1082;&#1072;&#1076;&#1077;&#1090;&#1089;&#1082;&#1080;&#1081;_&#1082;&#1086;&#1088;&#1087;&#1091;&#1089;_&#1040;.&#1048;.%20&#1051;&#1077;&#1073;&#1077;&#1076;&#1103;\qrcode.BM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85725</xdr:colOff>
          <xdr:row>3</xdr:row>
          <xdr:rowOff>190500</xdr:rowOff>
        </xdr:from>
        <xdr:to>
          <xdr:col>0</xdr:col>
          <xdr:colOff>2038350</xdr:colOff>
          <xdr:row>4</xdr:row>
          <xdr:rowOff>238125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Сформировать реестр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2133600</xdr:colOff>
          <xdr:row>3</xdr:row>
          <xdr:rowOff>190500</xdr:rowOff>
        </xdr:from>
        <xdr:to>
          <xdr:col>1</xdr:col>
          <xdr:colOff>2114550</xdr:colOff>
          <xdr:row>4</xdr:row>
          <xdr:rowOff>238125</xdr:rowOff>
        </xdr:to>
        <xdr:sp macro="" textlink="">
          <xdr:nvSpPr>
            <xdr:cNvPr id="1051" name="Butto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Сформировать карточки с ДШК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2181225</xdr:colOff>
          <xdr:row>3</xdr:row>
          <xdr:rowOff>190500</xdr:rowOff>
        </xdr:from>
        <xdr:to>
          <xdr:col>2</xdr:col>
          <xdr:colOff>1790700</xdr:colOff>
          <xdr:row>4</xdr:row>
          <xdr:rowOff>238125</xdr:rowOff>
        </xdr:to>
        <xdr:sp macro="" textlink="">
          <xdr:nvSpPr>
            <xdr:cNvPr id="1052" name="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Сформировать квитанции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457200</xdr:colOff>
          <xdr:row>0</xdr:row>
          <xdr:rowOff>180975</xdr:rowOff>
        </xdr:from>
        <xdr:to>
          <xdr:col>3</xdr:col>
          <xdr:colOff>676275</xdr:colOff>
          <xdr:row>2</xdr:row>
          <xdr:rowOff>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Применить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504825</xdr:colOff>
          <xdr:row>9</xdr:row>
          <xdr:rowOff>171450</xdr:rowOff>
        </xdr:from>
        <xdr:to>
          <xdr:col>4</xdr:col>
          <xdr:colOff>38100</xdr:colOff>
          <xdr:row>10</xdr:row>
          <xdr:rowOff>190500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Выбрать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4</xdr:row>
      <xdr:rowOff>0</xdr:rowOff>
    </xdr:from>
    <xdr:to>
      <xdr:col>21</xdr:col>
      <xdr:colOff>438150</xdr:colOff>
      <xdr:row>17</xdr:row>
      <xdr:rowOff>104775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466850" cy="1466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1</xdr:col>
      <xdr:colOff>1466850</xdr:colOff>
      <xdr:row>24</xdr:row>
      <xdr:rowOff>76200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42875" y="3429000"/>
          <a:ext cx="1466850" cy="14668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Реестр" displayName="Реестр" ref="A6:F7" headerRowDxfId="18" dataDxfId="16" totalsRowDxfId="14" headerRowBorderDxfId="17" tableBorderDxfId="15">
  <autoFilter ref="A6:F7"/>
  <tableColumns count="6">
    <tableColumn id="1" name="ФИО" totalsRowLabel="Итог" dataDxfId="5" totalsRowDxfId="13"/>
    <tableColumn id="2" name="ФИО ребенка" dataDxfId="4" totalsRowDxfId="12"/>
    <tableColumn id="3" name="Назначение" dataDxfId="3" totalsRowDxfId="11"/>
    <tableColumn id="4" name="КБК" dataDxfId="2" totalsRowDxfId="10"/>
    <tableColumn id="5" name="ОКТМО" dataDxfId="1" totalsRowDxfId="9"/>
    <tableColumn id="6" name="Сумма" dataDxfId="0" totalsRow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A1:B12" totalsRowShown="0">
  <autoFilter ref="A1:B12"/>
  <tableColumns count="2">
    <tableColumn id="1" name="Параметр" dataDxfId="7"/>
    <tableColumn id="2" name="Значение" dataDxfId="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Шаблоны" displayName="Шаблоны" ref="T1:T40" totalsRowShown="0">
  <autoFilter ref="T1:T40"/>
  <tableColumns count="1">
    <tableColumn id="1" name="Шаблоны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СписокПолейШаблонов" displayName="СписокПолейШаблонов" ref="V1:V40" totalsRowShown="0">
  <autoFilter ref="V1:V40"/>
  <tableColumns count="1">
    <tableColumn id="1" name="Поля шаблона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3" Type="http://schemas.openxmlformats.org/officeDocument/2006/relationships/vmlDrawing" Target="../drawings/vmlDrawing2.vml"/><Relationship Id="rId7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2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L97"/>
  <sheetViews>
    <sheetView topLeftCell="B1" workbookViewId="0">
      <pane ySplit="6" topLeftCell="A7" activePane="bottomLeft" state="frozen"/>
      <selection activeCell="A2" sqref="A2"/>
      <selection pane="bottomLeft" activeCell="D7" sqref="D7"/>
    </sheetView>
  </sheetViews>
  <sheetFormatPr defaultRowHeight="15.75" x14ac:dyDescent="0.25"/>
  <cols>
    <col min="1" max="4" width="30.625" style="4" customWidth="1"/>
    <col min="5" max="7" width="15.625" style="5" customWidth="1"/>
    <col min="8" max="10" width="9" style="5"/>
    <col min="11" max="12" width="15.625" style="5" customWidth="1"/>
    <col min="13" max="16384" width="9" style="5"/>
  </cols>
  <sheetData>
    <row r="1" spans="1:6" s="25" customFormat="1" ht="36" customHeight="1" x14ac:dyDescent="0.25">
      <c r="A1" s="23" t="s">
        <v>9</v>
      </c>
      <c r="B1" s="26" t="str">
        <f ca="1">Настройки!B4&amp;"_"&amp;Настройки!B9&amp;"_"&amp;Настройки!B10&amp;"_"&amp;TEXT(TODAY(),"ДД.ММ.ГГГГ")&amp;".TXT"</f>
        <v>2465049605_40601810804073000001_001_23.06.2017.TXT</v>
      </c>
      <c r="C1" s="24"/>
      <c r="D1" s="24"/>
    </row>
    <row r="2" spans="1:6" customFormat="1" ht="15.75" customHeight="1" x14ac:dyDescent="0.25">
      <c r="A2" s="22" t="s">
        <v>19</v>
      </c>
      <c r="B2" s="20">
        <f>SUM(Реестр[Сумма])</f>
        <v>1500</v>
      </c>
      <c r="C2" s="1"/>
      <c r="D2" s="4"/>
    </row>
    <row r="3" spans="1:6" customFormat="1" ht="15.75" customHeight="1" x14ac:dyDescent="0.25">
      <c r="A3" s="22" t="s">
        <v>20</v>
      </c>
      <c r="B3" s="21">
        <f>COUNTA(Реестр[Сумма])</f>
        <v>1</v>
      </c>
      <c r="D3" s="4"/>
    </row>
    <row r="4" spans="1:6" customFormat="1" x14ac:dyDescent="0.25">
      <c r="A4" s="4"/>
      <c r="B4" s="4"/>
      <c r="C4" s="3"/>
      <c r="D4" s="4"/>
    </row>
    <row r="5" spans="1:6" customFormat="1" ht="26.25" customHeight="1" x14ac:dyDescent="0.25">
      <c r="A5" s="6"/>
      <c r="B5" s="6"/>
      <c r="C5" s="6"/>
      <c r="D5" s="6"/>
    </row>
    <row r="6" spans="1:6" s="2" customFormat="1" ht="61.5" customHeight="1" x14ac:dyDescent="0.25">
      <c r="A6" s="27" t="s">
        <v>120</v>
      </c>
      <c r="B6" s="59" t="s">
        <v>127</v>
      </c>
      <c r="C6" s="59" t="s">
        <v>128</v>
      </c>
      <c r="D6" s="59" t="s">
        <v>129</v>
      </c>
      <c r="E6" s="59" t="s">
        <v>130</v>
      </c>
      <c r="F6" s="59" t="s">
        <v>109</v>
      </c>
    </row>
    <row r="7" spans="1:6" x14ac:dyDescent="0.25">
      <c r="A7" s="56" t="s">
        <v>131</v>
      </c>
      <c r="B7" s="57" t="s">
        <v>132</v>
      </c>
      <c r="C7" s="57" t="s">
        <v>135</v>
      </c>
      <c r="D7" s="57" t="s">
        <v>133</v>
      </c>
      <c r="E7" s="57" t="s">
        <v>134</v>
      </c>
      <c r="F7" s="58">
        <v>1500</v>
      </c>
    </row>
    <row r="8" spans="1:6" x14ac:dyDescent="0.25">
      <c r="A8" s="56"/>
      <c r="B8" s="56"/>
      <c r="C8" s="56"/>
      <c r="D8" s="56"/>
      <c r="E8" s="56"/>
      <c r="F8" s="60"/>
    </row>
    <row r="95" spans="1:12" x14ac:dyDescent="0.25">
      <c r="E95" s="55"/>
      <c r="F95" s="55"/>
      <c r="G95" s="55"/>
      <c r="H95" s="55"/>
      <c r="I95" s="55"/>
      <c r="J95" s="55"/>
      <c r="K95" s="55"/>
      <c r="L95" s="55"/>
    </row>
    <row r="96" spans="1:12" s="55" customFormat="1" x14ac:dyDescent="0.25">
      <c r="A96" s="4"/>
      <c r="B96" s="4"/>
      <c r="C96" s="4"/>
      <c r="D96" s="4"/>
    </row>
    <row r="97" spans="1:12" s="55" customFormat="1" x14ac:dyDescent="0.25">
      <c r="A97" s="4"/>
      <c r="B97" s="4"/>
      <c r="C97" s="4"/>
      <c r="D97" s="4"/>
      <c r="E97" s="5"/>
      <c r="F97" s="5"/>
      <c r="G97" s="5"/>
      <c r="H97" s="5"/>
      <c r="I97" s="5"/>
      <c r="J97" s="5"/>
      <c r="K97" s="5"/>
      <c r="L97" s="5"/>
    </row>
  </sheetData>
  <sheetProtection formatCells="0" formatColumns="0" formatRows="0" insertColumns="0" insertRows="0" insertHyperlinks="0" deleteColumns="0" deleteRows="0" sort="0" autoFilter="0" pivotTables="0"/>
  <dataConsolidate/>
  <phoneticPr fontId="0" type="noConversion"/>
  <dataValidations xWindow="427" yWindow="471" count="6">
    <dataValidation type="textLength" allowBlank="1" showInputMessage="1" showErrorMessage="1" errorTitle="Некорректный ввод данных" error="Длина поля должна быть от 3 до 50 символов" prompt="Длина поля от 3 до 50 символов" sqref="A8:A1048576">
      <formula1>3</formula1>
      <formula2>50</formula2>
    </dataValidation>
    <dataValidation type="textLength" allowBlank="1" showInputMessage="1" showErrorMessage="1" error="Некорректное значения. Длина поля должна быть от 5 до 60 символов" prompt="Длина поля от 5 до 60 символов" sqref="B8:C1048576">
      <formula1>5</formula1>
      <formula2>60</formula2>
    </dataValidation>
    <dataValidation type="textLength" allowBlank="1" showInputMessage="1" showErrorMessage="1" errorTitle="Внимание" error="Длина поля 'ФИО' должна быть от 3 до 50 символов" promptTitle="Внимание" prompt="Длина поля 'ФИО' должна быть от 3 до 50 символов" sqref="A7">
      <formula1>3</formula1>
      <formula2>50</formula2>
    </dataValidation>
    <dataValidation type="textLength" operator="equal" allowBlank="1" showInputMessage="1" showErrorMessage="1" errorTitle="Внимание" error="Длина поля 'КБК' должна быть 20 символов" promptTitle="Внимание" prompt="Длина поля 'КБК' должна быть 20 символов" sqref="D7">
      <formula1>20</formula1>
    </dataValidation>
    <dataValidation type="textLength" allowBlank="1" showInputMessage="1" showErrorMessage="1" errorTitle="Внимание" error="Длина поля 'ОКТМО' должна быть 8 или 11 символов" promptTitle="Внимание" prompt="Длина поля 'ОКТМО' должна быть 8 или 11 символов" sqref="E7">
      <formula1>8</formula1>
      <formula2>11</formula2>
    </dataValidation>
    <dataValidation type="decimal" operator="greaterThanOrEqual" allowBlank="1" showInputMessage="1" showErrorMessage="1" errorTitle="Ошибка" error="Сумма  вводится в формате 999999.99 (разделитель .)" promptTitle="Внимание" prompt="Сумма  вводится в формате 999999.99 (разделитель .) " sqref="F7">
      <formula1>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Worksheet_FormTXTFile">
                <anchor>
                  <from>
                    <xdr:col>0</xdr:col>
                    <xdr:colOff>85725</xdr:colOff>
                    <xdr:row>3</xdr:row>
                    <xdr:rowOff>190500</xdr:rowOff>
                  </from>
                  <to>
                    <xdr:col>0</xdr:col>
                    <xdr:colOff>2038350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5" name="Button 27">
              <controlPr defaultSize="0" print="0" autoFill="0" autoPict="0" macro="[0]!GenerateCardSHK">
                <anchor>
                  <from>
                    <xdr:col>0</xdr:col>
                    <xdr:colOff>2133600</xdr:colOff>
                    <xdr:row>3</xdr:row>
                    <xdr:rowOff>190500</xdr:rowOff>
                  </from>
                  <to>
                    <xdr:col>1</xdr:col>
                    <xdr:colOff>2114550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6" name="Button 28">
              <controlPr defaultSize="0" print="0" autoFill="0" autoPict="0" macro="[0]!GeneratePD4">
                <anchor>
                  <from>
                    <xdr:col>1</xdr:col>
                    <xdr:colOff>2181225</xdr:colOff>
                    <xdr:row>3</xdr:row>
                    <xdr:rowOff>190500</xdr:rowOff>
                  </from>
                  <to>
                    <xdr:col>2</xdr:col>
                    <xdr:colOff>1790700</xdr:colOff>
                    <xdr:row>4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V40"/>
  <sheetViews>
    <sheetView zoomScale="90" zoomScaleNormal="90" workbookViewId="0">
      <selection activeCell="B2" sqref="B2"/>
    </sheetView>
  </sheetViews>
  <sheetFormatPr defaultRowHeight="15.75" x14ac:dyDescent="0.25"/>
  <cols>
    <col min="1" max="1" width="40.875" customWidth="1"/>
    <col min="2" max="2" width="50.75" customWidth="1"/>
    <col min="5" max="5" width="11.75" customWidth="1"/>
    <col min="7" max="7" width="47.625" customWidth="1"/>
    <col min="20" max="20" width="25.5" customWidth="1"/>
    <col min="22" max="22" width="162.125" customWidth="1"/>
  </cols>
  <sheetData>
    <row r="1" spans="1:22" x14ac:dyDescent="0.25">
      <c r="A1" s="25" t="s">
        <v>4</v>
      </c>
      <c r="B1" s="25" t="s">
        <v>5</v>
      </c>
      <c r="T1" t="s">
        <v>17</v>
      </c>
      <c r="V1" t="s">
        <v>14</v>
      </c>
    </row>
    <row r="2" spans="1:22" x14ac:dyDescent="0.25">
      <c r="A2" s="30" t="s">
        <v>10</v>
      </c>
      <c r="B2" s="19" t="s">
        <v>101</v>
      </c>
      <c r="T2" t="s">
        <v>68</v>
      </c>
      <c r="V2" t="s">
        <v>69</v>
      </c>
    </row>
    <row r="3" spans="1:22" x14ac:dyDescent="0.25">
      <c r="A3" s="30" t="s">
        <v>1</v>
      </c>
      <c r="B3" s="19" t="s">
        <v>126</v>
      </c>
      <c r="T3" t="s">
        <v>62</v>
      </c>
      <c r="V3" t="s">
        <v>63</v>
      </c>
    </row>
    <row r="4" spans="1:22" x14ac:dyDescent="0.25">
      <c r="A4" s="30" t="s">
        <v>2</v>
      </c>
      <c r="B4" s="19" t="s">
        <v>124</v>
      </c>
      <c r="T4" t="s">
        <v>22</v>
      </c>
      <c r="V4" t="s">
        <v>23</v>
      </c>
    </row>
    <row r="5" spans="1:22" x14ac:dyDescent="0.25">
      <c r="A5" s="30" t="s">
        <v>56</v>
      </c>
      <c r="B5" s="19" t="s">
        <v>125</v>
      </c>
      <c r="T5" t="s">
        <v>70</v>
      </c>
      <c r="V5" t="s">
        <v>23</v>
      </c>
    </row>
    <row r="6" spans="1:22" x14ac:dyDescent="0.25">
      <c r="A6" s="30" t="s">
        <v>7</v>
      </c>
      <c r="B6" s="19" t="s">
        <v>118</v>
      </c>
      <c r="T6" t="s">
        <v>71</v>
      </c>
      <c r="V6" t="s">
        <v>72</v>
      </c>
    </row>
    <row r="7" spans="1:22" x14ac:dyDescent="0.25">
      <c r="A7" s="30" t="s">
        <v>60</v>
      </c>
      <c r="B7" s="19"/>
      <c r="T7" t="s">
        <v>73</v>
      </c>
      <c r="V7" t="s">
        <v>74</v>
      </c>
    </row>
    <row r="8" spans="1:22" ht="21" customHeight="1" x14ac:dyDescent="0.25">
      <c r="A8" s="30" t="s">
        <v>57</v>
      </c>
      <c r="B8" s="29" t="s">
        <v>119</v>
      </c>
      <c r="T8" t="s">
        <v>75</v>
      </c>
      <c r="V8" t="s">
        <v>76</v>
      </c>
    </row>
    <row r="9" spans="1:22" x14ac:dyDescent="0.25">
      <c r="A9" s="30" t="s">
        <v>6</v>
      </c>
      <c r="B9" s="19" t="s">
        <v>123</v>
      </c>
      <c r="T9" t="s">
        <v>77</v>
      </c>
      <c r="V9" t="s">
        <v>78</v>
      </c>
    </row>
    <row r="10" spans="1:22" x14ac:dyDescent="0.25">
      <c r="A10" s="30" t="s">
        <v>8</v>
      </c>
      <c r="B10" s="19" t="s">
        <v>3</v>
      </c>
      <c r="T10" t="s">
        <v>64</v>
      </c>
      <c r="V10" t="s">
        <v>65</v>
      </c>
    </row>
    <row r="11" spans="1:22" x14ac:dyDescent="0.25">
      <c r="A11" s="30" t="s">
        <v>18</v>
      </c>
      <c r="B11" s="19"/>
      <c r="T11" t="s">
        <v>79</v>
      </c>
      <c r="V11" t="s">
        <v>80</v>
      </c>
    </row>
    <row r="12" spans="1:22" x14ac:dyDescent="0.25">
      <c r="A12" s="30" t="s">
        <v>61</v>
      </c>
      <c r="B12" s="19"/>
      <c r="T12" t="s">
        <v>81</v>
      </c>
      <c r="V12" t="s">
        <v>82</v>
      </c>
    </row>
    <row r="13" spans="1:22" x14ac:dyDescent="0.25">
      <c r="T13" t="s">
        <v>83</v>
      </c>
      <c r="V13" t="s">
        <v>84</v>
      </c>
    </row>
    <row r="14" spans="1:22" x14ac:dyDescent="0.25">
      <c r="T14" t="s">
        <v>85</v>
      </c>
      <c r="V14" t="s">
        <v>86</v>
      </c>
    </row>
    <row r="15" spans="1:22" x14ac:dyDescent="0.25">
      <c r="T15" t="s">
        <v>87</v>
      </c>
      <c r="V15" t="s">
        <v>88</v>
      </c>
    </row>
    <row r="16" spans="1:22" x14ac:dyDescent="0.25">
      <c r="T16" t="s">
        <v>89</v>
      </c>
      <c r="V16" t="s">
        <v>90</v>
      </c>
    </row>
    <row r="17" spans="20:22" x14ac:dyDescent="0.25">
      <c r="T17" t="s">
        <v>91</v>
      </c>
      <c r="V17" t="s">
        <v>92</v>
      </c>
    </row>
    <row r="18" spans="20:22" x14ac:dyDescent="0.25">
      <c r="T18" t="s">
        <v>24</v>
      </c>
      <c r="V18" t="s">
        <v>26</v>
      </c>
    </row>
    <row r="19" spans="20:22" x14ac:dyDescent="0.25">
      <c r="T19" t="s">
        <v>101</v>
      </c>
      <c r="V19" t="s">
        <v>93</v>
      </c>
    </row>
    <row r="20" spans="20:22" x14ac:dyDescent="0.25">
      <c r="T20" t="s">
        <v>102</v>
      </c>
      <c r="V20" t="s">
        <v>103</v>
      </c>
    </row>
    <row r="21" spans="20:22" x14ac:dyDescent="0.25">
      <c r="T21" t="s">
        <v>94</v>
      </c>
      <c r="V21" t="s">
        <v>95</v>
      </c>
    </row>
    <row r="22" spans="20:22" x14ac:dyDescent="0.25">
      <c r="T22" t="s">
        <v>27</v>
      </c>
      <c r="V22" t="s">
        <v>28</v>
      </c>
    </row>
    <row r="23" spans="20:22" x14ac:dyDescent="0.25">
      <c r="T23" t="s">
        <v>96</v>
      </c>
      <c r="V23" t="s">
        <v>97</v>
      </c>
    </row>
    <row r="24" spans="20:22" x14ac:dyDescent="0.25">
      <c r="T24" t="s">
        <v>66</v>
      </c>
      <c r="V24" t="s">
        <v>67</v>
      </c>
    </row>
    <row r="25" spans="20:22" x14ac:dyDescent="0.25">
      <c r="T25" t="s">
        <v>12</v>
      </c>
      <c r="V25" t="s">
        <v>15</v>
      </c>
    </row>
    <row r="26" spans="20:22" x14ac:dyDescent="0.25">
      <c r="T26" t="s">
        <v>13</v>
      </c>
      <c r="V26" t="s">
        <v>16</v>
      </c>
    </row>
    <row r="27" spans="20:22" x14ac:dyDescent="0.25">
      <c r="T27" t="s">
        <v>29</v>
      </c>
      <c r="V27" t="s">
        <v>30</v>
      </c>
    </row>
    <row r="28" spans="20:22" x14ac:dyDescent="0.25">
      <c r="T28" t="s">
        <v>11</v>
      </c>
      <c r="V28" t="s">
        <v>21</v>
      </c>
    </row>
    <row r="29" spans="20:22" x14ac:dyDescent="0.25">
      <c r="T29" t="s">
        <v>31</v>
      </c>
      <c r="V29" t="s">
        <v>25</v>
      </c>
    </row>
    <row r="30" spans="20:22" x14ac:dyDescent="0.25">
      <c r="T30" t="s">
        <v>32</v>
      </c>
      <c r="V30" t="s">
        <v>35</v>
      </c>
    </row>
    <row r="31" spans="20:22" x14ac:dyDescent="0.25">
      <c r="T31" t="s">
        <v>98</v>
      </c>
      <c r="V31" t="s">
        <v>25</v>
      </c>
    </row>
    <row r="32" spans="20:22" x14ac:dyDescent="0.25">
      <c r="T32" t="s">
        <v>99</v>
      </c>
      <c r="V32" t="s">
        <v>100</v>
      </c>
    </row>
    <row r="33" spans="20:22" x14ac:dyDescent="0.25">
      <c r="T33" t="s">
        <v>33</v>
      </c>
      <c r="V33" t="s">
        <v>34</v>
      </c>
    </row>
    <row r="34" spans="20:22" x14ac:dyDescent="0.25">
      <c r="T34" t="s">
        <v>36</v>
      </c>
      <c r="V34" t="s">
        <v>37</v>
      </c>
    </row>
    <row r="35" spans="20:22" x14ac:dyDescent="0.25">
      <c r="T35" t="s">
        <v>104</v>
      </c>
      <c r="V35" t="s">
        <v>106</v>
      </c>
    </row>
    <row r="36" spans="20:22" x14ac:dyDescent="0.25">
      <c r="T36" t="s">
        <v>105</v>
      </c>
      <c r="V36" t="s">
        <v>103</v>
      </c>
    </row>
    <row r="37" spans="20:22" x14ac:dyDescent="0.25">
      <c r="T37" t="s">
        <v>107</v>
      </c>
      <c r="V37" t="s">
        <v>108</v>
      </c>
    </row>
    <row r="38" spans="20:22" x14ac:dyDescent="0.25">
      <c r="T38" t="s">
        <v>112</v>
      </c>
      <c r="V38" t="s">
        <v>113</v>
      </c>
    </row>
    <row r="39" spans="20:22" x14ac:dyDescent="0.25">
      <c r="T39" t="s">
        <v>114</v>
      </c>
      <c r="V39" t="s">
        <v>115</v>
      </c>
    </row>
    <row r="40" spans="20:22" x14ac:dyDescent="0.25">
      <c r="T40" t="s">
        <v>116</v>
      </c>
      <c r="V40" t="s">
        <v>117</v>
      </c>
    </row>
  </sheetData>
  <dataValidations count="9">
    <dataValidation type="textLength" allowBlank="1" showInputMessage="1" showErrorMessage="1" errorTitle="Внимание" error="Длина ИНН 10 или 12 знаков" promptTitle="Внимание" prompt="Длина ИНН 10 или 12 знаков" sqref="B4">
      <formula1>10</formula1>
      <formula2>12</formula2>
    </dataValidation>
    <dataValidation type="textLength" operator="equal" allowBlank="1" showInputMessage="1" showErrorMessage="1" errorTitle="Внимание" error="Длина БИК 9 символов" promptTitle="Внимание" prompt="Длина БИК 9 символов" sqref="B6">
      <formula1>9</formula1>
    </dataValidation>
    <dataValidation type="textLength" operator="equal" allowBlank="1" showInputMessage="1" showErrorMessage="1" errorTitle="Внимание" error="Длина расчетного счета 20 символов" promptTitle="Внимание" prompt="Длина расчетного счета 20 символов" sqref="B9">
      <formula1>20</formula1>
    </dataValidation>
    <dataValidation operator="equal" allowBlank="1" showInputMessage="1" showErrorMessage="1" sqref="B10"/>
    <dataValidation type="list" allowBlank="1" showInputMessage="1" showErrorMessage="1" sqref="B2">
      <formula1>INDIRECT($T$1)</formula1>
    </dataValidation>
    <dataValidation type="textLength" allowBlank="1" showInputMessage="1" showErrorMessage="1" errorTitle="Внимание" error="Длина КПП 9 знаков" promptTitle="Внимание" prompt="Длина КПП 9 знаков" sqref="B5">
      <formula1>9</formula1>
      <formula2>9</formula2>
    </dataValidation>
    <dataValidation operator="equal" allowBlank="1" errorTitle="Внимание" error="Длина БИК 9 символов" promptTitle="Внимание" prompt="Длина БИК 9 символов" sqref="B8"/>
    <dataValidation type="textLength" operator="equal" allowBlank="1" showInputMessage="1" showErrorMessage="1" errorTitle="Внимание" error="Длина корр.счета должна быть 20 символов. Можно указать 20 нулей." promptTitle="Внимание" prompt="Длина корр.счета 20 символов. Для бюджетных клиентов необходимо указывать 20 нулей." sqref="B7">
      <formula1>20</formula1>
    </dataValidation>
    <dataValidation allowBlank="1" showInputMessage="1" showErrorMessage="1" promptTitle="Пример" prompt="Реквизит1=Значение1|Реквизит2=Значение2, т.е. если например задается 2 реквизита, пара Реквизит=Значение разделяются &quot;|&quot;" sqref="B12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SetShablon">
                <anchor moveWithCells="1" sizeWithCells="1">
                  <from>
                    <xdr:col>2</xdr:col>
                    <xdr:colOff>457200</xdr:colOff>
                    <xdr:row>0</xdr:row>
                    <xdr:rowOff>180975</xdr:rowOff>
                  </from>
                  <to>
                    <xdr:col>3</xdr:col>
                    <xdr:colOff>676275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Button 5">
              <controlPr defaultSize="0" print="0" autoFill="0" autoPict="0" macro="[0]!Worksheet_SelectFolder">
                <anchor moveWithCells="1" sizeWithCells="1">
                  <from>
                    <xdr:col>2</xdr:col>
                    <xdr:colOff>504825</xdr:colOff>
                    <xdr:row>9</xdr:row>
                    <xdr:rowOff>171450</xdr:rowOff>
                  </from>
                  <to>
                    <xdr:col>4</xdr:col>
                    <xdr:colOff>38100</xdr:colOff>
                    <xdr:row>10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tableParts count="3"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T63"/>
  <sheetViews>
    <sheetView zoomScaleNormal="100" workbookViewId="0">
      <selection activeCell="B10" sqref="B10:V21 Y10:AS21 B31:V42 Y31:AS42 B52:V63 Y52:AS63"/>
    </sheetView>
  </sheetViews>
  <sheetFormatPr defaultColWidth="2.375" defaultRowHeight="12.75" x14ac:dyDescent="0.2"/>
  <cols>
    <col min="1" max="21" width="2.25" style="12" customWidth="1"/>
    <col min="22" max="22" width="6.625" style="12" customWidth="1"/>
    <col min="23" max="44" width="2.25" style="12" customWidth="1"/>
    <col min="45" max="45" width="6.625" style="12" customWidth="1"/>
    <col min="46" max="16384" width="2.375" style="12"/>
  </cols>
  <sheetData>
    <row r="1" spans="1:46" ht="6.75" customHeight="1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/>
      <c r="X1" s="9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1"/>
    </row>
    <row r="2" spans="1:46" s="13" customFormat="1" ht="12.75" customHeight="1" x14ac:dyDescent="0.2">
      <c r="A2" s="61" t="str">
        <f>Name</f>
        <v>Минфин Края (КГБОУ "Красноярский кадетский корпус" имени А.И.Лебедя, л/с 75192А02971)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7"/>
      <c r="X2" s="61" t="str">
        <f>Name</f>
        <v>Минфин Края (КГБОУ "Красноярский кадетский корпус" имени А.И.Лебедя, л/с 75192А02971)</v>
      </c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3"/>
    </row>
    <row r="3" spans="1:46" s="13" customFormat="1" ht="12.75" customHeight="1" x14ac:dyDescent="0.2">
      <c r="A3" s="61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7"/>
      <c r="X3" s="64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3"/>
    </row>
    <row r="4" spans="1:46" s="13" customFormat="1" ht="6" customHeight="1" x14ac:dyDescent="0.2">
      <c r="A4" s="61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7"/>
      <c r="X4" s="14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5"/>
    </row>
    <row r="5" spans="1:46" s="13" customFormat="1" ht="9.9499999999999993" customHeight="1" x14ac:dyDescent="0.2">
      <c r="A5" s="14"/>
      <c r="B5" s="65" t="str">
        <f>"ИНН "&amp;INN&amp;", БИК "&amp;BIC&amp;", Р/С "&amp;PersonalAcc</f>
        <v>ИНН 2465049605, БИК 040407001, Р/С 40601810804073000001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54"/>
      <c r="P5" s="54"/>
      <c r="Q5" s="54"/>
      <c r="R5" s="54"/>
      <c r="S5" s="54"/>
      <c r="T5" s="54"/>
      <c r="U5" s="54"/>
      <c r="V5" s="54"/>
      <c r="W5" s="15"/>
      <c r="X5" s="14"/>
      <c r="Y5" s="68" t="str">
        <f>"ИНН "&amp;INN&amp;", БИК "&amp;BIC&amp;", Р/С "&amp;PersonalAcc</f>
        <v>ИНН 2465049605, БИК 040407001, Р/С 40601810804073000001</v>
      </c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54"/>
      <c r="AM5" s="54"/>
      <c r="AN5" s="54"/>
      <c r="AO5" s="54"/>
      <c r="AP5" s="54"/>
      <c r="AQ5" s="54"/>
      <c r="AR5" s="54"/>
      <c r="AS5" s="54"/>
      <c r="AT5" s="15"/>
    </row>
    <row r="6" spans="1:46" s="13" customFormat="1" ht="9.9499999999999993" customHeight="1" x14ac:dyDescent="0.2">
      <c r="A6" s="1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54"/>
      <c r="P6" s="54"/>
      <c r="Q6" s="54"/>
      <c r="R6" s="54"/>
      <c r="S6" s="54"/>
      <c r="T6" s="54"/>
      <c r="U6" s="54"/>
      <c r="V6" s="54"/>
      <c r="W6" s="15"/>
      <c r="X6" s="14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54"/>
      <c r="AM6" s="54"/>
      <c r="AN6" s="54"/>
      <c r="AO6" s="54"/>
      <c r="AP6" s="54"/>
      <c r="AQ6" s="54"/>
      <c r="AR6" s="54"/>
      <c r="AS6" s="54"/>
      <c r="AT6" s="15"/>
    </row>
    <row r="7" spans="1:46" s="13" customFormat="1" ht="6" customHeight="1" x14ac:dyDescent="0.2">
      <c r="A7" s="1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12"/>
      <c r="P7" s="12"/>
      <c r="Q7" s="12"/>
      <c r="R7" s="12"/>
      <c r="S7" s="12"/>
      <c r="T7" s="12"/>
      <c r="U7" s="12"/>
      <c r="V7" s="12"/>
      <c r="W7" s="15"/>
      <c r="X7" s="14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12"/>
      <c r="AM7" s="12"/>
      <c r="AN7" s="12"/>
      <c r="AO7" s="12"/>
      <c r="AP7" s="12"/>
      <c r="AQ7" s="12"/>
      <c r="AR7" s="12"/>
      <c r="AS7" s="12"/>
      <c r="AT7" s="15"/>
    </row>
    <row r="8" spans="1:46" s="13" customFormat="1" ht="8.1" customHeight="1" x14ac:dyDescent="0.2">
      <c r="A8" s="14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12"/>
      <c r="P8" s="12"/>
      <c r="Q8" s="12"/>
      <c r="R8" s="12"/>
      <c r="S8" s="12"/>
      <c r="T8" s="12"/>
      <c r="U8" s="12"/>
      <c r="V8" s="12"/>
      <c r="W8" s="15"/>
      <c r="X8" s="14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12"/>
      <c r="AM8" s="12"/>
      <c r="AN8" s="12"/>
      <c r="AO8" s="12"/>
      <c r="AP8" s="12"/>
      <c r="AQ8" s="12"/>
      <c r="AR8" s="12"/>
      <c r="AS8" s="12"/>
      <c r="AT8" s="15"/>
    </row>
    <row r="9" spans="1:46" s="13" customFormat="1" ht="8.1" customHeight="1" x14ac:dyDescent="0.2">
      <c r="A9" s="14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12"/>
      <c r="P9" s="12"/>
      <c r="Q9" s="12"/>
      <c r="R9" s="12"/>
      <c r="S9" s="12"/>
      <c r="T9" s="12"/>
      <c r="U9" s="12"/>
      <c r="V9" s="12"/>
      <c r="W9" s="15"/>
      <c r="X9" s="14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12"/>
      <c r="AM9" s="12"/>
      <c r="AN9" s="12"/>
      <c r="AO9" s="12"/>
      <c r="AP9" s="12"/>
      <c r="AQ9" s="12"/>
      <c r="AR9" s="12"/>
      <c r="AS9" s="12"/>
      <c r="AT9" s="15"/>
    </row>
    <row r="10" spans="1:46" s="13" customFormat="1" ht="9.9499999999999993" customHeight="1" x14ac:dyDescent="0.2">
      <c r="A10" s="14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70"/>
      <c r="O10" s="12"/>
      <c r="P10" s="12"/>
      <c r="Q10" s="12"/>
      <c r="R10" s="12"/>
      <c r="S10" s="12"/>
      <c r="T10" s="12"/>
      <c r="U10" s="12"/>
      <c r="V10" s="12"/>
      <c r="W10" s="15"/>
      <c r="X10" s="14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70"/>
      <c r="AL10" s="12"/>
      <c r="AM10" s="12"/>
      <c r="AN10" s="12"/>
      <c r="AO10" s="12"/>
      <c r="AP10" s="12"/>
      <c r="AQ10" s="12"/>
      <c r="AR10" s="12"/>
      <c r="AS10" s="12"/>
      <c r="AT10" s="15"/>
    </row>
    <row r="11" spans="1:46" s="13" customFormat="1" ht="8.1" customHeight="1" x14ac:dyDescent="0.2">
      <c r="A11" s="14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70"/>
      <c r="O11" s="12"/>
      <c r="P11" s="12"/>
      <c r="Q11" s="12"/>
      <c r="R11" s="12"/>
      <c r="S11" s="12"/>
      <c r="T11" s="12"/>
      <c r="U11" s="12"/>
      <c r="V11" s="12"/>
      <c r="W11" s="15"/>
      <c r="X11" s="14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70"/>
      <c r="AL11" s="12"/>
      <c r="AM11" s="12"/>
      <c r="AN11" s="12"/>
      <c r="AO11" s="12"/>
      <c r="AP11" s="12"/>
      <c r="AQ11" s="12"/>
      <c r="AR11" s="12"/>
      <c r="AS11" s="12"/>
      <c r="AT11" s="15"/>
    </row>
    <row r="12" spans="1:46" s="13" customFormat="1" ht="8.1" customHeight="1" x14ac:dyDescent="0.2">
      <c r="A12" s="14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70"/>
      <c r="O12" s="12"/>
      <c r="P12" s="12"/>
      <c r="Q12" s="12"/>
      <c r="R12" s="12"/>
      <c r="S12" s="12"/>
      <c r="T12" s="12"/>
      <c r="U12" s="12"/>
      <c r="V12" s="12"/>
      <c r="W12" s="15"/>
      <c r="X12" s="14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70"/>
      <c r="AL12" s="12"/>
      <c r="AM12" s="12"/>
      <c r="AN12" s="12"/>
      <c r="AO12" s="12"/>
      <c r="AP12" s="12"/>
      <c r="AQ12" s="12"/>
      <c r="AR12" s="12"/>
      <c r="AS12" s="12"/>
      <c r="AT12" s="15"/>
    </row>
    <row r="13" spans="1:46" s="13" customFormat="1" ht="9.9499999999999993" customHeight="1" x14ac:dyDescent="0.2">
      <c r="A13" s="14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70"/>
      <c r="O13" s="12"/>
      <c r="P13" s="12"/>
      <c r="Q13" s="12"/>
      <c r="R13" s="12"/>
      <c r="S13" s="12"/>
      <c r="T13" s="12"/>
      <c r="U13" s="12"/>
      <c r="V13" s="12"/>
      <c r="W13" s="15"/>
      <c r="X13" s="14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70"/>
      <c r="AL13" s="12"/>
      <c r="AM13" s="12"/>
      <c r="AN13" s="12"/>
      <c r="AO13" s="12"/>
      <c r="AP13" s="12"/>
      <c r="AQ13" s="12"/>
      <c r="AR13" s="12"/>
      <c r="AS13" s="12"/>
      <c r="AT13" s="15"/>
    </row>
    <row r="14" spans="1:46" s="13" customFormat="1" ht="8.1" customHeight="1" x14ac:dyDescent="0.2">
      <c r="A14" s="14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70"/>
      <c r="O14" s="12"/>
      <c r="P14" s="12"/>
      <c r="Q14" s="12"/>
      <c r="R14" s="12"/>
      <c r="S14" s="12"/>
      <c r="T14" s="12"/>
      <c r="U14" s="12"/>
      <c r="V14" s="12"/>
      <c r="W14" s="15"/>
      <c r="X14" s="14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70"/>
      <c r="AL14" s="12"/>
      <c r="AM14" s="12"/>
      <c r="AN14" s="12"/>
      <c r="AO14" s="12"/>
      <c r="AP14" s="12"/>
      <c r="AQ14" s="12"/>
      <c r="AR14" s="12"/>
      <c r="AS14" s="12"/>
      <c r="AT14" s="15"/>
    </row>
    <row r="15" spans="1:46" s="13" customFormat="1" ht="8.1" customHeight="1" x14ac:dyDescent="0.2">
      <c r="A15" s="14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70"/>
      <c r="O15" s="12"/>
      <c r="P15" s="12"/>
      <c r="Q15" s="12"/>
      <c r="R15" s="12"/>
      <c r="S15" s="12"/>
      <c r="T15" s="12"/>
      <c r="U15" s="12"/>
      <c r="V15" s="12"/>
      <c r="W15" s="15"/>
      <c r="X15" s="14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70"/>
      <c r="AL15" s="12"/>
      <c r="AM15" s="12"/>
      <c r="AN15" s="12"/>
      <c r="AO15" s="12"/>
      <c r="AP15" s="12"/>
      <c r="AQ15" s="12"/>
      <c r="AR15" s="12"/>
      <c r="AS15" s="12"/>
      <c r="AT15" s="15"/>
    </row>
    <row r="16" spans="1:46" s="13" customFormat="1" ht="9.75" customHeight="1" x14ac:dyDescent="0.2">
      <c r="A16" s="14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5"/>
      <c r="X16" s="14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5"/>
    </row>
    <row r="17" spans="1:46" s="13" customFormat="1" ht="8.1" customHeight="1" x14ac:dyDescent="0.2">
      <c r="A17" s="14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2"/>
      <c r="O17" s="12"/>
      <c r="P17" s="12"/>
      <c r="Q17" s="12"/>
      <c r="R17" s="12"/>
      <c r="S17" s="12"/>
      <c r="T17" s="12"/>
      <c r="U17" s="12"/>
      <c r="V17" s="12"/>
      <c r="W17" s="15"/>
      <c r="X17" s="14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2"/>
      <c r="AL17" s="12"/>
      <c r="AM17" s="12"/>
      <c r="AN17" s="12"/>
      <c r="AO17" s="12"/>
      <c r="AP17" s="12"/>
      <c r="AQ17" s="12"/>
      <c r="AR17" s="12"/>
      <c r="AS17" s="12"/>
      <c r="AT17" s="15"/>
    </row>
    <row r="18" spans="1:46" s="13" customFormat="1" ht="9.9499999999999993" customHeight="1" x14ac:dyDescent="0.2">
      <c r="A18" s="14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2"/>
      <c r="O18" s="12"/>
      <c r="P18" s="12"/>
      <c r="Q18" s="12"/>
      <c r="R18" s="12"/>
      <c r="S18" s="12"/>
      <c r="T18" s="12"/>
      <c r="U18" s="12"/>
      <c r="V18" s="12"/>
      <c r="W18" s="15"/>
      <c r="X18" s="14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2"/>
      <c r="AL18" s="12"/>
      <c r="AM18" s="12"/>
      <c r="AN18" s="12"/>
      <c r="AO18" s="12"/>
      <c r="AP18" s="12"/>
      <c r="AQ18" s="12"/>
      <c r="AR18" s="12"/>
      <c r="AS18" s="12"/>
      <c r="AT18" s="15"/>
    </row>
    <row r="19" spans="1:46" s="13" customFormat="1" ht="9.9499999999999993" customHeight="1" x14ac:dyDescent="0.2">
      <c r="A19" s="14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2"/>
      <c r="O19" s="12"/>
      <c r="P19" s="12"/>
      <c r="Q19" s="12"/>
      <c r="R19" s="12"/>
      <c r="S19" s="12"/>
      <c r="T19" s="12"/>
      <c r="U19" s="12"/>
      <c r="V19" s="12"/>
      <c r="W19" s="15"/>
      <c r="X19" s="14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2"/>
      <c r="AL19" s="12"/>
      <c r="AM19" s="12"/>
      <c r="AN19" s="12"/>
      <c r="AO19" s="12"/>
      <c r="AP19" s="12"/>
      <c r="AQ19" s="12"/>
      <c r="AR19" s="12"/>
      <c r="AS19" s="12"/>
      <c r="AT19" s="15"/>
    </row>
    <row r="20" spans="1:46" s="13" customFormat="1" ht="9.9499999999999993" customHeight="1" x14ac:dyDescent="0.2">
      <c r="A20" s="14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2"/>
      <c r="O20" s="12"/>
      <c r="P20" s="12"/>
      <c r="Q20" s="12"/>
      <c r="R20" s="12"/>
      <c r="S20" s="12"/>
      <c r="T20" s="12"/>
      <c r="U20" s="12"/>
      <c r="V20" s="12"/>
      <c r="W20" s="15"/>
      <c r="X20" s="14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2"/>
      <c r="AL20" s="12"/>
      <c r="AM20" s="12"/>
      <c r="AN20" s="12"/>
      <c r="AO20" s="12"/>
      <c r="AP20" s="12"/>
      <c r="AQ20" s="12"/>
      <c r="AR20" s="12"/>
      <c r="AS20" s="12"/>
      <c r="AT20" s="15"/>
    </row>
    <row r="21" spans="1:46" s="13" customFormat="1" ht="6" customHeight="1" x14ac:dyDescent="0.2">
      <c r="A21" s="16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17"/>
      <c r="P21" s="17"/>
      <c r="Q21" s="17"/>
      <c r="R21" s="17"/>
      <c r="S21" s="17"/>
      <c r="T21" s="17"/>
      <c r="U21" s="17"/>
      <c r="V21" s="17"/>
      <c r="W21" s="18"/>
      <c r="X21" s="16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17"/>
      <c r="AM21" s="17"/>
      <c r="AN21" s="17"/>
      <c r="AO21" s="17"/>
      <c r="AP21" s="17"/>
      <c r="AQ21" s="17"/>
      <c r="AR21" s="17"/>
      <c r="AS21" s="17"/>
      <c r="AT21" s="18"/>
    </row>
    <row r="22" spans="1:46" ht="6.75" customHeight="1" x14ac:dyDescent="0.2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1"/>
      <c r="X22" s="9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1"/>
    </row>
    <row r="23" spans="1:46" s="13" customFormat="1" ht="12.75" customHeight="1" x14ac:dyDescent="0.2">
      <c r="A23" s="61" t="str">
        <f>Name</f>
        <v>Минфин Края (КГБОУ "Красноярский кадетский корпус" имени А.И.Лебедя, л/с 75192А02971)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3"/>
      <c r="X23" s="61" t="str">
        <f>Name</f>
        <v>Минфин Края (КГБОУ "Красноярский кадетский корпус" имени А.И.Лебедя, л/с 75192А02971)</v>
      </c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3"/>
    </row>
    <row r="24" spans="1:46" s="13" customFormat="1" ht="12.75" customHeight="1" x14ac:dyDescent="0.2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/>
      <c r="X24" s="64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3"/>
    </row>
    <row r="25" spans="1:46" s="13" customFormat="1" ht="6" customHeight="1" x14ac:dyDescent="0.2">
      <c r="A25" s="14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5"/>
      <c r="X25" s="14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5"/>
    </row>
    <row r="26" spans="1:46" s="13" customFormat="1" ht="9.9499999999999993" customHeight="1" x14ac:dyDescent="0.2">
      <c r="A26" s="14"/>
      <c r="B26" s="68" t="str">
        <f>"ИНН "&amp;INN&amp;", БИК "&amp;BIC&amp;", Р/С "&amp;PersonalAcc</f>
        <v>ИНН 2465049605, БИК 040407001, Р/С 40601810804073000001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54"/>
      <c r="P26" s="54"/>
      <c r="Q26" s="54"/>
      <c r="R26" s="54"/>
      <c r="S26" s="54"/>
      <c r="T26" s="54"/>
      <c r="U26" s="54"/>
      <c r="V26" s="54"/>
      <c r="W26" s="15"/>
      <c r="X26" s="14"/>
      <c r="Y26" s="68" t="str">
        <f>"ИНН "&amp;INN&amp;", БИК "&amp;BIC&amp;", Р/С "&amp;PersonalAcc</f>
        <v>ИНН 2465049605, БИК 040407001, Р/С 40601810804073000001</v>
      </c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54"/>
      <c r="AM26" s="54"/>
      <c r="AN26" s="54"/>
      <c r="AO26" s="54"/>
      <c r="AP26" s="54"/>
      <c r="AQ26" s="54"/>
      <c r="AR26" s="54"/>
      <c r="AS26" s="54"/>
      <c r="AT26" s="15"/>
    </row>
    <row r="27" spans="1:46" s="13" customFormat="1" ht="9.9499999999999993" customHeight="1" x14ac:dyDescent="0.2">
      <c r="A27" s="14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54"/>
      <c r="P27" s="54"/>
      <c r="Q27" s="54"/>
      <c r="R27" s="54"/>
      <c r="S27" s="54"/>
      <c r="T27" s="54"/>
      <c r="U27" s="54"/>
      <c r="V27" s="54"/>
      <c r="W27" s="15"/>
      <c r="X27" s="14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54"/>
      <c r="AM27" s="54"/>
      <c r="AN27" s="54"/>
      <c r="AO27" s="54"/>
      <c r="AP27" s="54"/>
      <c r="AQ27" s="54"/>
      <c r="AR27" s="54"/>
      <c r="AS27" s="54"/>
      <c r="AT27" s="15"/>
    </row>
    <row r="28" spans="1:46" s="13" customFormat="1" ht="6" customHeight="1" x14ac:dyDescent="0.2">
      <c r="A28" s="14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12"/>
      <c r="P28" s="12"/>
      <c r="Q28" s="12"/>
      <c r="R28" s="12"/>
      <c r="S28" s="12"/>
      <c r="T28" s="12"/>
      <c r="U28" s="12"/>
      <c r="V28" s="12"/>
      <c r="W28" s="15"/>
      <c r="X28" s="14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12"/>
      <c r="AM28" s="12"/>
      <c r="AN28" s="12"/>
      <c r="AO28" s="12"/>
      <c r="AP28" s="12"/>
      <c r="AQ28" s="12"/>
      <c r="AR28" s="12"/>
      <c r="AS28" s="12"/>
      <c r="AT28" s="15"/>
    </row>
    <row r="29" spans="1:46" s="13" customFormat="1" ht="8.1" customHeight="1" x14ac:dyDescent="0.2">
      <c r="A29" s="14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12"/>
      <c r="P29" s="12"/>
      <c r="Q29" s="12"/>
      <c r="R29" s="12"/>
      <c r="S29" s="12"/>
      <c r="T29" s="12"/>
      <c r="U29" s="12"/>
      <c r="V29" s="12"/>
      <c r="W29" s="15"/>
      <c r="X29" s="14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12"/>
      <c r="AM29" s="12"/>
      <c r="AN29" s="12"/>
      <c r="AO29" s="12"/>
      <c r="AP29" s="12"/>
      <c r="AQ29" s="12"/>
      <c r="AR29" s="12"/>
      <c r="AS29" s="12"/>
      <c r="AT29" s="15"/>
    </row>
    <row r="30" spans="1:46" s="13" customFormat="1" ht="8.1" customHeight="1" x14ac:dyDescent="0.2">
      <c r="A30" s="14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12"/>
      <c r="P30" s="12"/>
      <c r="Q30" s="12"/>
      <c r="R30" s="12"/>
      <c r="S30" s="12"/>
      <c r="T30" s="12"/>
      <c r="U30" s="12"/>
      <c r="V30" s="12"/>
      <c r="W30" s="15"/>
      <c r="X30" s="14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12"/>
      <c r="AM30" s="12"/>
      <c r="AN30" s="12"/>
      <c r="AO30" s="12"/>
      <c r="AP30" s="12"/>
      <c r="AQ30" s="12"/>
      <c r="AR30" s="12"/>
      <c r="AS30" s="12"/>
      <c r="AT30" s="15"/>
    </row>
    <row r="31" spans="1:46" s="13" customFormat="1" ht="9.9499999999999993" customHeight="1" x14ac:dyDescent="0.2">
      <c r="A31" s="14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70"/>
      <c r="O31" s="12"/>
      <c r="P31" s="12"/>
      <c r="Q31" s="12"/>
      <c r="R31" s="12"/>
      <c r="S31" s="12"/>
      <c r="T31" s="12"/>
      <c r="U31" s="12"/>
      <c r="V31" s="12"/>
      <c r="W31" s="15"/>
      <c r="X31" s="14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70"/>
      <c r="AL31" s="12"/>
      <c r="AM31" s="12"/>
      <c r="AN31" s="12"/>
      <c r="AO31" s="12"/>
      <c r="AP31" s="12"/>
      <c r="AQ31" s="12"/>
      <c r="AR31" s="12"/>
      <c r="AS31" s="12"/>
      <c r="AT31" s="15"/>
    </row>
    <row r="32" spans="1:46" s="13" customFormat="1" ht="8.1" customHeight="1" x14ac:dyDescent="0.2">
      <c r="A32" s="14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70"/>
      <c r="O32" s="12"/>
      <c r="P32" s="12"/>
      <c r="Q32" s="12"/>
      <c r="R32" s="12"/>
      <c r="S32" s="12"/>
      <c r="T32" s="12"/>
      <c r="U32" s="12"/>
      <c r="V32" s="12"/>
      <c r="W32" s="15"/>
      <c r="X32" s="14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70"/>
      <c r="AL32" s="12"/>
      <c r="AM32" s="12"/>
      <c r="AN32" s="12"/>
      <c r="AO32" s="12"/>
      <c r="AP32" s="12"/>
      <c r="AQ32" s="12"/>
      <c r="AR32" s="12"/>
      <c r="AS32" s="12"/>
      <c r="AT32" s="15"/>
    </row>
    <row r="33" spans="1:46" s="13" customFormat="1" ht="8.1" customHeight="1" x14ac:dyDescent="0.2">
      <c r="A33" s="14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70"/>
      <c r="O33" s="12"/>
      <c r="P33" s="12"/>
      <c r="Q33" s="12"/>
      <c r="R33" s="12"/>
      <c r="S33" s="12"/>
      <c r="T33" s="12"/>
      <c r="U33" s="12"/>
      <c r="V33" s="12"/>
      <c r="W33" s="15"/>
      <c r="X33" s="14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70"/>
      <c r="AL33" s="12"/>
      <c r="AM33" s="12"/>
      <c r="AN33" s="12"/>
      <c r="AO33" s="12"/>
      <c r="AP33" s="12"/>
      <c r="AQ33" s="12"/>
      <c r="AR33" s="12"/>
      <c r="AS33" s="12"/>
      <c r="AT33" s="15"/>
    </row>
    <row r="34" spans="1:46" s="13" customFormat="1" ht="9.9499999999999993" customHeight="1" x14ac:dyDescent="0.2">
      <c r="A34" s="14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70"/>
      <c r="O34" s="12"/>
      <c r="P34" s="12"/>
      <c r="Q34" s="12"/>
      <c r="R34" s="12"/>
      <c r="S34" s="12"/>
      <c r="T34" s="12"/>
      <c r="U34" s="12"/>
      <c r="V34" s="12"/>
      <c r="W34" s="15"/>
      <c r="X34" s="14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70"/>
      <c r="AL34" s="12"/>
      <c r="AM34" s="12"/>
      <c r="AN34" s="12"/>
      <c r="AO34" s="12"/>
      <c r="AP34" s="12"/>
      <c r="AQ34" s="12"/>
      <c r="AR34" s="12"/>
      <c r="AS34" s="12"/>
      <c r="AT34" s="15"/>
    </row>
    <row r="35" spans="1:46" s="13" customFormat="1" ht="8.1" customHeight="1" x14ac:dyDescent="0.2">
      <c r="A35" s="14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70"/>
      <c r="O35" s="12"/>
      <c r="P35" s="12"/>
      <c r="Q35" s="12"/>
      <c r="R35" s="12"/>
      <c r="S35" s="12"/>
      <c r="T35" s="12"/>
      <c r="U35" s="12"/>
      <c r="V35" s="12"/>
      <c r="W35" s="15"/>
      <c r="X35" s="14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70"/>
      <c r="AL35" s="12"/>
      <c r="AM35" s="12"/>
      <c r="AN35" s="12"/>
      <c r="AO35" s="12"/>
      <c r="AP35" s="12"/>
      <c r="AQ35" s="12"/>
      <c r="AR35" s="12"/>
      <c r="AS35" s="12"/>
      <c r="AT35" s="15"/>
    </row>
    <row r="36" spans="1:46" s="13" customFormat="1" ht="8.1" customHeight="1" x14ac:dyDescent="0.2">
      <c r="A36" s="14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70"/>
      <c r="O36" s="12"/>
      <c r="P36" s="12"/>
      <c r="Q36" s="12"/>
      <c r="R36" s="12"/>
      <c r="S36" s="12"/>
      <c r="T36" s="12"/>
      <c r="U36" s="12"/>
      <c r="V36" s="12"/>
      <c r="W36" s="15"/>
      <c r="X36" s="14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70"/>
      <c r="AL36" s="12"/>
      <c r="AM36" s="12"/>
      <c r="AN36" s="12"/>
      <c r="AO36" s="12"/>
      <c r="AP36" s="12"/>
      <c r="AQ36" s="12"/>
      <c r="AR36" s="12"/>
      <c r="AS36" s="12"/>
      <c r="AT36" s="15"/>
    </row>
    <row r="37" spans="1:46" s="13" customFormat="1" ht="9.9499999999999993" customHeight="1" x14ac:dyDescent="0.2">
      <c r="A37" s="14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5"/>
      <c r="X37" s="14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5"/>
    </row>
    <row r="38" spans="1:46" s="13" customFormat="1" ht="8.1" customHeight="1" x14ac:dyDescent="0.2">
      <c r="A38" s="14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  <c r="O38" s="12"/>
      <c r="P38" s="12"/>
      <c r="Q38" s="12"/>
      <c r="R38" s="12"/>
      <c r="S38" s="12"/>
      <c r="T38" s="12"/>
      <c r="U38" s="12"/>
      <c r="V38" s="12"/>
      <c r="W38" s="15"/>
      <c r="X38" s="14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2"/>
      <c r="AL38" s="12"/>
      <c r="AM38" s="12"/>
      <c r="AN38" s="12"/>
      <c r="AO38" s="12"/>
      <c r="AP38" s="12"/>
      <c r="AQ38" s="12"/>
      <c r="AR38" s="12"/>
      <c r="AS38" s="12"/>
      <c r="AT38" s="15"/>
    </row>
    <row r="39" spans="1:46" s="13" customFormat="1" ht="9.9499999999999993" customHeight="1" x14ac:dyDescent="0.2">
      <c r="A39" s="14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2"/>
      <c r="O39" s="12"/>
      <c r="P39" s="12"/>
      <c r="Q39" s="12"/>
      <c r="R39" s="12"/>
      <c r="S39" s="12"/>
      <c r="T39" s="12"/>
      <c r="U39" s="12"/>
      <c r="V39" s="12"/>
      <c r="W39" s="15"/>
      <c r="X39" s="14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2"/>
      <c r="AL39" s="12"/>
      <c r="AM39" s="12"/>
      <c r="AN39" s="12"/>
      <c r="AO39" s="12"/>
      <c r="AP39" s="12"/>
      <c r="AQ39" s="12"/>
      <c r="AR39" s="12"/>
      <c r="AS39" s="12"/>
      <c r="AT39" s="15"/>
    </row>
    <row r="40" spans="1:46" s="13" customFormat="1" ht="9.9499999999999993" customHeight="1" x14ac:dyDescent="0.2">
      <c r="A40" s="14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2"/>
      <c r="O40" s="12"/>
      <c r="P40" s="12"/>
      <c r="Q40" s="12"/>
      <c r="R40" s="12"/>
      <c r="S40" s="12"/>
      <c r="T40" s="12"/>
      <c r="U40" s="12"/>
      <c r="V40" s="12"/>
      <c r="W40" s="15"/>
      <c r="X40" s="14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2"/>
      <c r="AL40" s="12"/>
      <c r="AM40" s="12"/>
      <c r="AN40" s="12"/>
      <c r="AO40" s="12"/>
      <c r="AP40" s="12"/>
      <c r="AQ40" s="12"/>
      <c r="AR40" s="12"/>
      <c r="AS40" s="12"/>
      <c r="AT40" s="15"/>
    </row>
    <row r="41" spans="1:46" s="13" customFormat="1" ht="9.9499999999999993" customHeight="1" x14ac:dyDescent="0.2">
      <c r="A41" s="14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2"/>
      <c r="O41" s="12"/>
      <c r="P41" s="12"/>
      <c r="Q41" s="12"/>
      <c r="R41" s="12"/>
      <c r="S41" s="12"/>
      <c r="T41" s="12"/>
      <c r="U41" s="12"/>
      <c r="V41" s="12"/>
      <c r="W41" s="15"/>
      <c r="X41" s="14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2"/>
      <c r="AL41" s="12"/>
      <c r="AM41" s="12"/>
      <c r="AN41" s="12"/>
      <c r="AO41" s="12"/>
      <c r="AP41" s="12"/>
      <c r="AQ41" s="12"/>
      <c r="AR41" s="12"/>
      <c r="AS41" s="12"/>
      <c r="AT41" s="15"/>
    </row>
    <row r="42" spans="1:46" s="13" customFormat="1" ht="6" customHeight="1" x14ac:dyDescent="0.2">
      <c r="A42" s="16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17"/>
      <c r="P42" s="17"/>
      <c r="Q42" s="17"/>
      <c r="R42" s="17"/>
      <c r="S42" s="17"/>
      <c r="T42" s="17"/>
      <c r="U42" s="17"/>
      <c r="V42" s="17"/>
      <c r="W42" s="18"/>
      <c r="X42" s="16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17"/>
      <c r="AM42" s="17"/>
      <c r="AN42" s="17"/>
      <c r="AO42" s="17"/>
      <c r="AP42" s="17"/>
      <c r="AQ42" s="17"/>
      <c r="AR42" s="17"/>
      <c r="AS42" s="17"/>
      <c r="AT42" s="18"/>
    </row>
    <row r="43" spans="1:46" s="13" customFormat="1" ht="9.9499999999999993" customHeight="1" x14ac:dyDescent="0.2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1"/>
      <c r="X43" s="9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1"/>
    </row>
    <row r="44" spans="1:46" s="13" customFormat="1" ht="12.75" customHeight="1" x14ac:dyDescent="0.2">
      <c r="A44" s="61" t="str">
        <f>Name</f>
        <v>Минфин Края (КГБОУ "Красноярский кадетский корпус" имени А.И.Лебедя, л/с 75192А02971)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3"/>
      <c r="X44" s="61" t="str">
        <f>Name</f>
        <v>Минфин Края (КГБОУ "Красноярский кадетский корпус" имени А.И.Лебедя, л/с 75192А02971)</v>
      </c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3"/>
    </row>
    <row r="45" spans="1:46" s="13" customFormat="1" ht="12.75" customHeight="1" x14ac:dyDescent="0.2">
      <c r="A45" s="64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3"/>
      <c r="X45" s="64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3"/>
    </row>
    <row r="46" spans="1:46" s="13" customFormat="1" ht="6" customHeight="1" x14ac:dyDescent="0.2">
      <c r="A46" s="14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5"/>
      <c r="X46" s="14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5"/>
    </row>
    <row r="47" spans="1:46" s="13" customFormat="1" ht="9.9499999999999993" customHeight="1" x14ac:dyDescent="0.2">
      <c r="A47" s="14"/>
      <c r="B47" s="68" t="str">
        <f>"ИНН "&amp;INN&amp;", БИК "&amp;BIC&amp;", Р/С "&amp;PersonalAcc</f>
        <v>ИНН 2465049605, БИК 040407001, Р/С 40601810804073000001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54"/>
      <c r="P47" s="54"/>
      <c r="Q47" s="54"/>
      <c r="R47" s="54"/>
      <c r="S47" s="54"/>
      <c r="T47" s="54"/>
      <c r="U47" s="54"/>
      <c r="V47" s="54"/>
      <c r="W47" s="15"/>
      <c r="X47" s="14"/>
      <c r="Y47" s="68" t="str">
        <f>"ИНН "&amp;INN&amp;", БИК "&amp;BIC&amp;", Р/С "&amp;PersonalAcc</f>
        <v>ИНН 2465049605, БИК 040407001, Р/С 40601810804073000001</v>
      </c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54"/>
      <c r="AM47" s="54"/>
      <c r="AN47" s="54"/>
      <c r="AO47" s="54"/>
      <c r="AP47" s="54"/>
      <c r="AQ47" s="54"/>
      <c r="AR47" s="54"/>
      <c r="AS47" s="54"/>
      <c r="AT47" s="15"/>
    </row>
    <row r="48" spans="1:46" s="13" customFormat="1" ht="9.9499999999999993" customHeight="1" x14ac:dyDescent="0.2">
      <c r="A48" s="14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54"/>
      <c r="P48" s="54"/>
      <c r="Q48" s="54"/>
      <c r="R48" s="54"/>
      <c r="S48" s="54"/>
      <c r="T48" s="54"/>
      <c r="U48" s="54"/>
      <c r="V48" s="54"/>
      <c r="W48" s="15"/>
      <c r="X48" s="14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54"/>
      <c r="AM48" s="54"/>
      <c r="AN48" s="54"/>
      <c r="AO48" s="54"/>
      <c r="AP48" s="54"/>
      <c r="AQ48" s="54"/>
      <c r="AR48" s="54"/>
      <c r="AS48" s="54"/>
      <c r="AT48" s="15"/>
    </row>
    <row r="49" spans="1:46" s="13" customFormat="1" ht="6" customHeight="1" x14ac:dyDescent="0.2">
      <c r="A49" s="14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12"/>
      <c r="P49" s="12"/>
      <c r="Q49" s="12"/>
      <c r="R49" s="12"/>
      <c r="S49" s="12"/>
      <c r="T49" s="12"/>
      <c r="U49" s="12"/>
      <c r="V49" s="12"/>
      <c r="W49" s="15"/>
      <c r="X49" s="14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12"/>
      <c r="AM49" s="12"/>
      <c r="AN49" s="12"/>
      <c r="AO49" s="12"/>
      <c r="AP49" s="12"/>
      <c r="AQ49" s="12"/>
      <c r="AR49" s="12"/>
      <c r="AS49" s="12"/>
      <c r="AT49" s="15"/>
    </row>
    <row r="50" spans="1:46" s="13" customFormat="1" ht="8.1" customHeight="1" x14ac:dyDescent="0.2">
      <c r="A50" s="14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12"/>
      <c r="P50" s="12"/>
      <c r="Q50" s="12"/>
      <c r="R50" s="12"/>
      <c r="S50" s="12"/>
      <c r="T50" s="12"/>
      <c r="U50" s="12"/>
      <c r="V50" s="12"/>
      <c r="W50" s="15"/>
      <c r="X50" s="14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12"/>
      <c r="AM50" s="12"/>
      <c r="AN50" s="12"/>
      <c r="AO50" s="12"/>
      <c r="AP50" s="12"/>
      <c r="AQ50" s="12"/>
      <c r="AR50" s="12"/>
      <c r="AS50" s="12"/>
      <c r="AT50" s="15"/>
    </row>
    <row r="51" spans="1:46" s="13" customFormat="1" ht="8.1" customHeight="1" x14ac:dyDescent="0.2">
      <c r="A51" s="14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12"/>
      <c r="P51" s="12"/>
      <c r="Q51" s="12"/>
      <c r="R51" s="12"/>
      <c r="S51" s="12"/>
      <c r="T51" s="12"/>
      <c r="U51" s="12"/>
      <c r="V51" s="12"/>
      <c r="W51" s="15"/>
      <c r="X51" s="14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12"/>
      <c r="AM51" s="12"/>
      <c r="AN51" s="12"/>
      <c r="AO51" s="12"/>
      <c r="AP51" s="12"/>
      <c r="AQ51" s="12"/>
      <c r="AR51" s="12"/>
      <c r="AS51" s="12"/>
      <c r="AT51" s="15"/>
    </row>
    <row r="52" spans="1:46" s="13" customFormat="1" ht="9.9499999999999993" customHeight="1" x14ac:dyDescent="0.2">
      <c r="A52" s="14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70"/>
      <c r="O52" s="12"/>
      <c r="P52" s="12"/>
      <c r="Q52" s="12"/>
      <c r="R52" s="12"/>
      <c r="S52" s="12"/>
      <c r="T52" s="12"/>
      <c r="U52" s="12"/>
      <c r="V52" s="12"/>
      <c r="W52" s="15"/>
      <c r="X52" s="14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70"/>
      <c r="AL52" s="12"/>
      <c r="AM52" s="12"/>
      <c r="AN52" s="12"/>
      <c r="AO52" s="12"/>
      <c r="AP52" s="12"/>
      <c r="AQ52" s="12"/>
      <c r="AR52" s="12"/>
      <c r="AS52" s="12"/>
      <c r="AT52" s="15"/>
    </row>
    <row r="53" spans="1:46" s="13" customFormat="1" ht="8.1" customHeight="1" x14ac:dyDescent="0.2">
      <c r="A53" s="14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70"/>
      <c r="O53" s="12"/>
      <c r="P53" s="12"/>
      <c r="Q53" s="12"/>
      <c r="R53" s="12"/>
      <c r="S53" s="12"/>
      <c r="T53" s="12"/>
      <c r="U53" s="12"/>
      <c r="V53" s="12"/>
      <c r="W53" s="15"/>
      <c r="X53" s="14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70"/>
      <c r="AL53" s="12"/>
      <c r="AM53" s="12"/>
      <c r="AN53" s="12"/>
      <c r="AO53" s="12"/>
      <c r="AP53" s="12"/>
      <c r="AQ53" s="12"/>
      <c r="AR53" s="12"/>
      <c r="AS53" s="12"/>
      <c r="AT53" s="15"/>
    </row>
    <row r="54" spans="1:46" s="13" customFormat="1" ht="8.1" customHeight="1" x14ac:dyDescent="0.2">
      <c r="A54" s="14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70"/>
      <c r="O54" s="12"/>
      <c r="P54" s="12"/>
      <c r="Q54" s="12"/>
      <c r="R54" s="12"/>
      <c r="S54" s="12"/>
      <c r="T54" s="12"/>
      <c r="U54" s="12"/>
      <c r="V54" s="12"/>
      <c r="W54" s="15"/>
      <c r="X54" s="14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70"/>
      <c r="AL54" s="12"/>
      <c r="AM54" s="12"/>
      <c r="AN54" s="12"/>
      <c r="AO54" s="12"/>
      <c r="AP54" s="12"/>
      <c r="AQ54" s="12"/>
      <c r="AR54" s="12"/>
      <c r="AS54" s="12"/>
      <c r="AT54" s="15"/>
    </row>
    <row r="55" spans="1:46" s="13" customFormat="1" ht="9.9499999999999993" customHeight="1" x14ac:dyDescent="0.2">
      <c r="A55" s="14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70"/>
      <c r="O55" s="12"/>
      <c r="P55" s="12"/>
      <c r="Q55" s="12"/>
      <c r="R55" s="12"/>
      <c r="S55" s="12"/>
      <c r="T55" s="12"/>
      <c r="U55" s="12"/>
      <c r="V55" s="12"/>
      <c r="W55" s="15"/>
      <c r="X55" s="14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70"/>
      <c r="AL55" s="12"/>
      <c r="AM55" s="12"/>
      <c r="AN55" s="12"/>
      <c r="AO55" s="12"/>
      <c r="AP55" s="12"/>
      <c r="AQ55" s="12"/>
      <c r="AR55" s="12"/>
      <c r="AS55" s="12"/>
      <c r="AT55" s="15"/>
    </row>
    <row r="56" spans="1:46" s="13" customFormat="1" ht="8.1" customHeight="1" x14ac:dyDescent="0.2">
      <c r="A56" s="14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70"/>
      <c r="O56" s="12"/>
      <c r="P56" s="12"/>
      <c r="Q56" s="12"/>
      <c r="R56" s="12"/>
      <c r="S56" s="12"/>
      <c r="T56" s="12"/>
      <c r="U56" s="12"/>
      <c r="V56" s="12"/>
      <c r="W56" s="15"/>
      <c r="X56" s="14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70"/>
      <c r="AL56" s="12"/>
      <c r="AM56" s="12"/>
      <c r="AN56" s="12"/>
      <c r="AO56" s="12"/>
      <c r="AP56" s="12"/>
      <c r="AQ56" s="12"/>
      <c r="AR56" s="12"/>
      <c r="AS56" s="12"/>
      <c r="AT56" s="15"/>
    </row>
    <row r="57" spans="1:46" s="13" customFormat="1" ht="8.1" customHeight="1" x14ac:dyDescent="0.2">
      <c r="A57" s="14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70"/>
      <c r="O57" s="12"/>
      <c r="P57" s="12"/>
      <c r="Q57" s="12"/>
      <c r="R57" s="12"/>
      <c r="S57" s="12"/>
      <c r="T57" s="12"/>
      <c r="U57" s="12"/>
      <c r="V57" s="12"/>
      <c r="W57" s="15"/>
      <c r="X57" s="14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70"/>
      <c r="AL57" s="12"/>
      <c r="AM57" s="12"/>
      <c r="AN57" s="12"/>
      <c r="AO57" s="12"/>
      <c r="AP57" s="12"/>
      <c r="AQ57" s="12"/>
      <c r="AR57" s="12"/>
      <c r="AS57" s="12"/>
      <c r="AT57" s="15"/>
    </row>
    <row r="58" spans="1:46" s="13" customFormat="1" ht="9.9499999999999993" customHeight="1" x14ac:dyDescent="0.2">
      <c r="A58" s="14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5"/>
      <c r="X58" s="14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5"/>
    </row>
    <row r="59" spans="1:46" s="13" customFormat="1" ht="8.1" customHeight="1" x14ac:dyDescent="0.2">
      <c r="A59" s="14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2"/>
      <c r="O59" s="12"/>
      <c r="P59" s="12"/>
      <c r="Q59" s="12"/>
      <c r="R59" s="12"/>
      <c r="S59" s="12"/>
      <c r="T59" s="12"/>
      <c r="U59" s="12"/>
      <c r="V59" s="12"/>
      <c r="W59" s="15"/>
      <c r="X59" s="14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2"/>
      <c r="AL59" s="12"/>
      <c r="AM59" s="12"/>
      <c r="AN59" s="12"/>
      <c r="AO59" s="12"/>
      <c r="AP59" s="12"/>
      <c r="AQ59" s="12"/>
      <c r="AR59" s="12"/>
      <c r="AS59" s="12"/>
      <c r="AT59" s="15"/>
    </row>
    <row r="60" spans="1:46" s="13" customFormat="1" ht="9.9499999999999993" customHeight="1" x14ac:dyDescent="0.2">
      <c r="A60" s="14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2"/>
      <c r="O60" s="12"/>
      <c r="P60" s="12"/>
      <c r="Q60" s="12"/>
      <c r="R60" s="12"/>
      <c r="S60" s="12"/>
      <c r="T60" s="12"/>
      <c r="U60" s="12"/>
      <c r="V60" s="12"/>
      <c r="W60" s="15"/>
      <c r="X60" s="14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2"/>
      <c r="AL60" s="12"/>
      <c r="AM60" s="12"/>
      <c r="AN60" s="12"/>
      <c r="AO60" s="12"/>
      <c r="AP60" s="12"/>
      <c r="AQ60" s="12"/>
      <c r="AR60" s="12"/>
      <c r="AS60" s="12"/>
      <c r="AT60" s="15"/>
    </row>
    <row r="61" spans="1:46" s="13" customFormat="1" ht="9.9499999999999993" customHeight="1" x14ac:dyDescent="0.2">
      <c r="A61" s="14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2"/>
      <c r="O61" s="12"/>
      <c r="P61" s="12"/>
      <c r="Q61" s="12"/>
      <c r="R61" s="12"/>
      <c r="S61" s="12"/>
      <c r="T61" s="12"/>
      <c r="U61" s="12"/>
      <c r="V61" s="12"/>
      <c r="W61" s="15"/>
      <c r="X61" s="14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2"/>
      <c r="AL61" s="12"/>
      <c r="AM61" s="12"/>
      <c r="AN61" s="12"/>
      <c r="AO61" s="12"/>
      <c r="AP61" s="12"/>
      <c r="AQ61" s="12"/>
      <c r="AR61" s="12"/>
      <c r="AS61" s="12"/>
      <c r="AT61" s="15"/>
    </row>
    <row r="62" spans="1:46" s="13" customFormat="1" ht="9.9499999999999993" customHeight="1" x14ac:dyDescent="0.2">
      <c r="A62" s="14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2"/>
      <c r="O62" s="12"/>
      <c r="P62" s="12"/>
      <c r="Q62" s="12"/>
      <c r="R62" s="12"/>
      <c r="S62" s="12"/>
      <c r="T62" s="12"/>
      <c r="U62" s="12"/>
      <c r="V62" s="12"/>
      <c r="W62" s="15"/>
      <c r="X62" s="14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2"/>
      <c r="AL62" s="12"/>
      <c r="AM62" s="12"/>
      <c r="AN62" s="12"/>
      <c r="AO62" s="12"/>
      <c r="AP62" s="12"/>
      <c r="AQ62" s="12"/>
      <c r="AR62" s="12"/>
      <c r="AS62" s="12"/>
      <c r="AT62" s="15"/>
    </row>
    <row r="63" spans="1:46" s="13" customFormat="1" ht="6" customHeight="1" x14ac:dyDescent="0.2">
      <c r="A63" s="16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17"/>
      <c r="P63" s="17"/>
      <c r="Q63" s="17"/>
      <c r="R63" s="17"/>
      <c r="S63" s="17"/>
      <c r="T63" s="17"/>
      <c r="U63" s="17"/>
      <c r="V63" s="17"/>
      <c r="W63" s="18"/>
      <c r="X63" s="16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17"/>
      <c r="AM63" s="17"/>
      <c r="AN63" s="17"/>
      <c r="AO63" s="17"/>
      <c r="AP63" s="17"/>
      <c r="AQ63" s="17"/>
      <c r="AR63" s="17"/>
      <c r="AS63" s="17"/>
      <c r="AT63" s="18"/>
    </row>
  </sheetData>
  <mergeCells count="36">
    <mergeCell ref="B56:N57"/>
    <mergeCell ref="Y56:AK57"/>
    <mergeCell ref="B59:N63"/>
    <mergeCell ref="Y59:AK63"/>
    <mergeCell ref="B52:N53"/>
    <mergeCell ref="Y52:AK53"/>
    <mergeCell ref="B54:N55"/>
    <mergeCell ref="Y54:AK55"/>
    <mergeCell ref="B38:N42"/>
    <mergeCell ref="Y38:AK42"/>
    <mergeCell ref="A44:W45"/>
    <mergeCell ref="X44:AT45"/>
    <mergeCell ref="B47:N51"/>
    <mergeCell ref="Y47:AK51"/>
    <mergeCell ref="A23:W24"/>
    <mergeCell ref="X23:AT24"/>
    <mergeCell ref="B26:N30"/>
    <mergeCell ref="Y26:AK30"/>
    <mergeCell ref="B35:N36"/>
    <mergeCell ref="Y35:AK36"/>
    <mergeCell ref="B31:N32"/>
    <mergeCell ref="Y31:AK32"/>
    <mergeCell ref="B33:N34"/>
    <mergeCell ref="Y33:AK34"/>
    <mergeCell ref="B12:N13"/>
    <mergeCell ref="Y12:AK13"/>
    <mergeCell ref="B14:N15"/>
    <mergeCell ref="Y14:AK15"/>
    <mergeCell ref="B17:N21"/>
    <mergeCell ref="Y17:AK21"/>
    <mergeCell ref="X2:AT3"/>
    <mergeCell ref="B5:N9"/>
    <mergeCell ref="A2:W4"/>
    <mergeCell ref="Y5:AK9"/>
    <mergeCell ref="B10:N11"/>
    <mergeCell ref="Y10:AK11"/>
  </mergeCells>
  <pageMargins left="0.39370078740157483" right="0.39370078740157483" top="0.35433070866141736" bottom="0.35433070866141736" header="0.31496062992125984" footer="0.31496062992125984"/>
  <pageSetup paperSize="9" orientation="landscape" verticalDpi="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C648"/>
  <sheetViews>
    <sheetView zoomScaleNormal="100" workbookViewId="0">
      <selection activeCell="C8" sqref="C8 C10"/>
    </sheetView>
  </sheetViews>
  <sheetFormatPr defaultRowHeight="15.75" x14ac:dyDescent="0.25"/>
  <cols>
    <col min="1" max="1" width="1.875" customWidth="1"/>
    <col min="2" max="2" width="20.25" customWidth="1"/>
    <col min="3" max="3" width="63.25" customWidth="1"/>
  </cols>
  <sheetData>
    <row r="1" spans="1:3" x14ac:dyDescent="0.25">
      <c r="A1" s="53"/>
      <c r="B1" s="52"/>
      <c r="C1" s="31" t="s">
        <v>111</v>
      </c>
    </row>
    <row r="2" spans="1:3" ht="26.25" x14ac:dyDescent="0.25">
      <c r="A2" s="43"/>
      <c r="B2" s="41" t="s">
        <v>47</v>
      </c>
      <c r="C2" s="32" t="str">
        <f>Name</f>
        <v>Минфин Края (КГБОУ "Красноярский кадетский корпус" имени А.И.Лебедя, л/с 75192А02971)</v>
      </c>
    </row>
    <row r="3" spans="1:3" x14ac:dyDescent="0.25">
      <c r="A3" s="43"/>
      <c r="B3" s="40"/>
      <c r="C3" s="33" t="s">
        <v>48</v>
      </c>
    </row>
    <row r="4" spans="1:3" x14ac:dyDescent="0.25">
      <c r="A4" s="43"/>
      <c r="B4" s="40"/>
      <c r="C4" s="34" t="str">
        <f>"  ИНН "&amp;INN&amp;" КПП "&amp;KPP&amp;"            "&amp;PersonalAcc</f>
        <v xml:space="preserve">  ИНН 2465049605 КПП 246501001            40601810804073000001</v>
      </c>
    </row>
    <row r="5" spans="1:3" x14ac:dyDescent="0.25">
      <c r="A5" s="43"/>
      <c r="B5" s="40"/>
      <c r="C5" s="35" t="s">
        <v>49</v>
      </c>
    </row>
    <row r="6" spans="1:3" x14ac:dyDescent="0.25">
      <c r="A6" s="43"/>
      <c r="B6" s="40"/>
      <c r="C6" s="36" t="str">
        <f>"БИК "&amp;BIC&amp;" ("&amp;BankName&amp;")"</f>
        <v>БИК 040407001 (Отделение Красноярск г.Красноярск)</v>
      </c>
    </row>
    <row r="7" spans="1:3" x14ac:dyDescent="0.25">
      <c r="A7" s="43"/>
      <c r="B7" s="40"/>
      <c r="C7" s="33" t="s">
        <v>50</v>
      </c>
    </row>
    <row r="8" spans="1:3" x14ac:dyDescent="0.25">
      <c r="A8" s="43"/>
      <c r="B8" s="40"/>
      <c r="C8" s="37"/>
    </row>
    <row r="9" spans="1:3" ht="9" customHeight="1" x14ac:dyDescent="0.25">
      <c r="A9" s="43"/>
      <c r="B9" s="40"/>
      <c r="C9" s="33" t="s">
        <v>58</v>
      </c>
    </row>
    <row r="10" spans="1:3" x14ac:dyDescent="0.25">
      <c r="A10" s="43"/>
      <c r="B10" s="40"/>
      <c r="C10" s="50"/>
    </row>
    <row r="11" spans="1:3" ht="9" customHeight="1" x14ac:dyDescent="0.25">
      <c r="A11" s="43"/>
      <c r="B11" s="42"/>
      <c r="C11" s="48" t="s">
        <v>59</v>
      </c>
    </row>
    <row r="12" spans="1:3" x14ac:dyDescent="0.25">
      <c r="A12" s="43"/>
      <c r="B12" s="40"/>
      <c r="C12" s="38" t="s">
        <v>51</v>
      </c>
    </row>
    <row r="13" spans="1:3" x14ac:dyDescent="0.25">
      <c r="A13" s="46"/>
      <c r="B13" s="44"/>
      <c r="C13" s="39" t="s">
        <v>52</v>
      </c>
    </row>
    <row r="14" spans="1:3" x14ac:dyDescent="0.25">
      <c r="A14" s="43"/>
      <c r="B14" s="40"/>
      <c r="C14" s="31" t="s">
        <v>111</v>
      </c>
    </row>
    <row r="15" spans="1:3" ht="26.25" x14ac:dyDescent="0.25">
      <c r="A15" s="43"/>
      <c r="B15" s="41" t="s">
        <v>53</v>
      </c>
      <c r="C15" s="32" t="str">
        <f>C2</f>
        <v>Минфин Края (КГБОУ "Красноярский кадетский корпус" имени А.И.Лебедя, л/с 75192А02971)</v>
      </c>
    </row>
    <row r="16" spans="1:3" x14ac:dyDescent="0.25">
      <c r="A16" s="43"/>
      <c r="B16" s="40"/>
      <c r="C16" s="33" t="s">
        <v>48</v>
      </c>
    </row>
    <row r="17" spans="1:3" x14ac:dyDescent="0.25">
      <c r="A17" s="43"/>
      <c r="B17" s="40"/>
      <c r="C17" s="34" t="str">
        <f>C4</f>
        <v xml:space="preserve">  ИНН 2465049605 КПП 246501001            40601810804073000001</v>
      </c>
    </row>
    <row r="18" spans="1:3" x14ac:dyDescent="0.25">
      <c r="A18" s="43"/>
      <c r="B18" s="40"/>
      <c r="C18" s="35" t="s">
        <v>54</v>
      </c>
    </row>
    <row r="19" spans="1:3" x14ac:dyDescent="0.25">
      <c r="A19" s="43"/>
      <c r="B19" s="40"/>
      <c r="C19" s="36" t="str">
        <f>C6</f>
        <v>БИК 040407001 (Отделение Красноярск г.Красноярск)</v>
      </c>
    </row>
    <row r="20" spans="1:3" x14ac:dyDescent="0.25">
      <c r="A20" s="43"/>
      <c r="B20" s="40"/>
      <c r="C20" s="33" t="s">
        <v>55</v>
      </c>
    </row>
    <row r="21" spans="1:3" x14ac:dyDescent="0.25">
      <c r="A21" s="43"/>
      <c r="B21" s="40"/>
      <c r="C21" s="47">
        <f>C8</f>
        <v>0</v>
      </c>
    </row>
    <row r="22" spans="1:3" ht="9" customHeight="1" x14ac:dyDescent="0.25">
      <c r="A22" s="43"/>
      <c r="B22" s="40"/>
      <c r="C22" s="51" t="s">
        <v>58</v>
      </c>
    </row>
    <row r="23" spans="1:3" x14ac:dyDescent="0.25">
      <c r="A23" s="43"/>
      <c r="B23" s="45"/>
      <c r="C23" s="50">
        <f>C10</f>
        <v>0</v>
      </c>
    </row>
    <row r="24" spans="1:3" ht="9" customHeight="1" x14ac:dyDescent="0.25">
      <c r="A24" s="43"/>
      <c r="B24" s="45"/>
      <c r="C24" s="49" t="s">
        <v>59</v>
      </c>
    </row>
    <row r="25" spans="1:3" x14ac:dyDescent="0.25">
      <c r="A25" s="43"/>
      <c r="B25" s="45"/>
      <c r="C25" s="38" t="s">
        <v>51</v>
      </c>
    </row>
    <row r="26" spans="1:3" x14ac:dyDescent="0.25">
      <c r="A26" s="46"/>
      <c r="B26" s="28"/>
      <c r="C26" s="39" t="s">
        <v>52</v>
      </c>
    </row>
    <row r="27" spans="1:3" ht="9" customHeight="1" x14ac:dyDescent="0.25">
      <c r="A27" s="74" t="s">
        <v>110</v>
      </c>
      <c r="B27" s="74"/>
      <c r="C27" s="74"/>
    </row>
    <row r="35" ht="9" customHeight="1" x14ac:dyDescent="0.25"/>
    <row r="37" ht="9" customHeight="1" x14ac:dyDescent="0.25"/>
    <row r="48" ht="9" customHeight="1" x14ac:dyDescent="0.25"/>
    <row r="50" ht="9" customHeight="1" x14ac:dyDescent="0.25"/>
    <row r="61" ht="9" customHeight="1" x14ac:dyDescent="0.25"/>
    <row r="63" ht="9" customHeight="1" x14ac:dyDescent="0.25"/>
    <row r="74" ht="9" customHeight="1" x14ac:dyDescent="0.25"/>
    <row r="76" ht="9" customHeight="1" x14ac:dyDescent="0.25"/>
    <row r="87" ht="9" customHeight="1" x14ac:dyDescent="0.25"/>
    <row r="89" ht="9" customHeight="1" x14ac:dyDescent="0.25"/>
    <row r="100" ht="9" customHeight="1" x14ac:dyDescent="0.25"/>
    <row r="102" ht="9" customHeight="1" x14ac:dyDescent="0.25"/>
    <row r="113" ht="9" customHeight="1" x14ac:dyDescent="0.25"/>
    <row r="115" ht="9" customHeight="1" x14ac:dyDescent="0.25"/>
    <row r="126" ht="9" customHeight="1" x14ac:dyDescent="0.25"/>
    <row r="128" ht="9" customHeight="1" x14ac:dyDescent="0.25"/>
    <row r="139" ht="9" customHeight="1" x14ac:dyDescent="0.25"/>
    <row r="141" ht="9" customHeight="1" x14ac:dyDescent="0.25"/>
    <row r="152" ht="9" customHeight="1" x14ac:dyDescent="0.25"/>
    <row r="154" ht="9" customHeight="1" x14ac:dyDescent="0.25"/>
    <row r="165" ht="9" customHeight="1" x14ac:dyDescent="0.25"/>
    <row r="167" ht="9" customHeight="1" x14ac:dyDescent="0.25"/>
    <row r="178" ht="9" customHeight="1" x14ac:dyDescent="0.25"/>
    <row r="180" ht="9" customHeight="1" x14ac:dyDescent="0.25"/>
    <row r="191" ht="9" customHeight="1" x14ac:dyDescent="0.25"/>
    <row r="193" ht="9" customHeight="1" x14ac:dyDescent="0.25"/>
    <row r="204" ht="9" customHeight="1" x14ac:dyDescent="0.25"/>
    <row r="206" ht="9" customHeight="1" x14ac:dyDescent="0.25"/>
    <row r="217" ht="9" customHeight="1" x14ac:dyDescent="0.25"/>
    <row r="219" ht="9" customHeight="1" x14ac:dyDescent="0.25"/>
    <row r="230" ht="9" customHeight="1" x14ac:dyDescent="0.25"/>
    <row r="232" ht="9" customHeight="1" x14ac:dyDescent="0.25"/>
    <row r="243" ht="9" customHeight="1" x14ac:dyDescent="0.25"/>
    <row r="245" ht="9" customHeight="1" x14ac:dyDescent="0.25"/>
    <row r="256" ht="9" customHeight="1" x14ac:dyDescent="0.25"/>
    <row r="258" ht="9" customHeight="1" x14ac:dyDescent="0.25"/>
    <row r="269" ht="9" customHeight="1" x14ac:dyDescent="0.25"/>
    <row r="271" ht="9" customHeight="1" x14ac:dyDescent="0.25"/>
    <row r="282" ht="9" customHeight="1" x14ac:dyDescent="0.25"/>
    <row r="284" ht="9" customHeight="1" x14ac:dyDescent="0.25"/>
    <row r="295" ht="9" customHeight="1" x14ac:dyDescent="0.25"/>
    <row r="297" ht="9" customHeight="1" x14ac:dyDescent="0.25"/>
    <row r="308" ht="9" customHeight="1" x14ac:dyDescent="0.25"/>
    <row r="310" ht="9" customHeight="1" x14ac:dyDescent="0.25"/>
    <row r="321" ht="9" customHeight="1" x14ac:dyDescent="0.25"/>
    <row r="323" ht="9" customHeight="1" x14ac:dyDescent="0.25"/>
    <row r="334" ht="9" customHeight="1" x14ac:dyDescent="0.25"/>
    <row r="336" ht="9" customHeight="1" x14ac:dyDescent="0.25"/>
    <row r="347" ht="9" customHeight="1" x14ac:dyDescent="0.25"/>
    <row r="349" ht="9" customHeight="1" x14ac:dyDescent="0.25"/>
    <row r="360" ht="9" customHeight="1" x14ac:dyDescent="0.25"/>
    <row r="362" ht="9" customHeight="1" x14ac:dyDescent="0.25"/>
    <row r="373" ht="9" customHeight="1" x14ac:dyDescent="0.25"/>
    <row r="375" ht="9" customHeight="1" x14ac:dyDescent="0.25"/>
    <row r="386" ht="9" customHeight="1" x14ac:dyDescent="0.25"/>
    <row r="388" ht="9" customHeight="1" x14ac:dyDescent="0.25"/>
    <row r="399" ht="9" customHeight="1" x14ac:dyDescent="0.25"/>
    <row r="401" ht="9" customHeight="1" x14ac:dyDescent="0.25"/>
    <row r="412" ht="9" customHeight="1" x14ac:dyDescent="0.25"/>
    <row r="414" ht="9" customHeight="1" x14ac:dyDescent="0.25"/>
    <row r="425" ht="9" customHeight="1" x14ac:dyDescent="0.25"/>
    <row r="427" ht="9" customHeight="1" x14ac:dyDescent="0.25"/>
    <row r="438" ht="9" customHeight="1" x14ac:dyDescent="0.25"/>
    <row r="440" ht="9" customHeight="1" x14ac:dyDescent="0.25"/>
    <row r="451" ht="9" customHeight="1" x14ac:dyDescent="0.25"/>
    <row r="453" ht="9" customHeight="1" x14ac:dyDescent="0.25"/>
    <row r="464" ht="9" customHeight="1" x14ac:dyDescent="0.25"/>
    <row r="466" ht="9" customHeight="1" x14ac:dyDescent="0.25"/>
    <row r="477" ht="9" customHeight="1" x14ac:dyDescent="0.25"/>
    <row r="479" ht="9" customHeight="1" x14ac:dyDescent="0.25"/>
    <row r="490" ht="9" customHeight="1" x14ac:dyDescent="0.25"/>
    <row r="492" ht="9" customHeight="1" x14ac:dyDescent="0.25"/>
    <row r="503" ht="9" customHeight="1" x14ac:dyDescent="0.25"/>
    <row r="505" ht="9" customHeight="1" x14ac:dyDescent="0.25"/>
    <row r="516" ht="9" customHeight="1" x14ac:dyDescent="0.25"/>
    <row r="518" ht="9" customHeight="1" x14ac:dyDescent="0.25"/>
    <row r="529" ht="9" customHeight="1" x14ac:dyDescent="0.25"/>
    <row r="531" ht="9" customHeight="1" x14ac:dyDescent="0.25"/>
    <row r="542" ht="9" customHeight="1" x14ac:dyDescent="0.25"/>
    <row r="544" ht="9" customHeight="1" x14ac:dyDescent="0.25"/>
    <row r="555" ht="9" customHeight="1" x14ac:dyDescent="0.25"/>
    <row r="557" ht="9" customHeight="1" x14ac:dyDescent="0.25"/>
    <row r="568" ht="9" customHeight="1" x14ac:dyDescent="0.25"/>
    <row r="570" ht="9" customHeight="1" x14ac:dyDescent="0.25"/>
    <row r="581" ht="9" customHeight="1" x14ac:dyDescent="0.25"/>
    <row r="583" ht="9" customHeight="1" x14ac:dyDescent="0.25"/>
    <row r="594" ht="9" customHeight="1" x14ac:dyDescent="0.25"/>
    <row r="596" ht="9" customHeight="1" x14ac:dyDescent="0.25"/>
    <row r="607" ht="9" customHeight="1" x14ac:dyDescent="0.25"/>
    <row r="609" ht="9" customHeight="1" x14ac:dyDescent="0.25"/>
    <row r="620" ht="9" customHeight="1" x14ac:dyDescent="0.25"/>
    <row r="622" ht="9" customHeight="1" x14ac:dyDescent="0.25"/>
    <row r="633" ht="9" customHeight="1" x14ac:dyDescent="0.25"/>
    <row r="635" ht="9" customHeight="1" x14ac:dyDescent="0.25"/>
    <row r="646" ht="9" customHeight="1" x14ac:dyDescent="0.25"/>
    <row r="648" ht="9" customHeight="1" x14ac:dyDescent="0.25"/>
  </sheetData>
  <mergeCells count="1">
    <mergeCell ref="A27:C27"/>
  </mergeCells>
  <pageMargins left="0.7" right="0.7" top="0.75" bottom="0.75" header="0.3" footer="0.3"/>
  <pageSetup paperSize="9" scale="96" fitToHeight="0" orientation="portrait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11"/>
  <sheetViews>
    <sheetView workbookViewId="0">
      <selection activeCell="A11" sqref="A11"/>
    </sheetView>
  </sheetViews>
  <sheetFormatPr defaultRowHeight="15.75" x14ac:dyDescent="0.25"/>
  <cols>
    <col min="1" max="1" width="4.5" customWidth="1"/>
  </cols>
  <sheetData>
    <row r="1" spans="1:2" x14ac:dyDescent="0.25">
      <c r="A1" s="7" t="s">
        <v>0</v>
      </c>
    </row>
    <row r="2" spans="1:2" x14ac:dyDescent="0.25">
      <c r="A2">
        <v>1</v>
      </c>
      <c r="B2" s="8" t="s">
        <v>38</v>
      </c>
    </row>
    <row r="3" spans="1:2" x14ac:dyDescent="0.25">
      <c r="A3">
        <v>2</v>
      </c>
      <c r="B3" s="8" t="s">
        <v>39</v>
      </c>
    </row>
    <row r="4" spans="1:2" x14ac:dyDescent="0.25">
      <c r="A4">
        <v>3</v>
      </c>
      <c r="B4" s="8" t="s">
        <v>40</v>
      </c>
    </row>
    <row r="5" spans="1:2" x14ac:dyDescent="0.25">
      <c r="A5">
        <v>4</v>
      </c>
      <c r="B5" s="8" t="s">
        <v>41</v>
      </c>
    </row>
    <row r="6" spans="1:2" x14ac:dyDescent="0.25">
      <c r="A6">
        <v>5</v>
      </c>
      <c r="B6" s="8" t="s">
        <v>42</v>
      </c>
    </row>
    <row r="7" spans="1:2" x14ac:dyDescent="0.25">
      <c r="A7">
        <v>6</v>
      </c>
      <c r="B7" s="8" t="s">
        <v>43</v>
      </c>
    </row>
    <row r="8" spans="1:2" x14ac:dyDescent="0.25">
      <c r="A8">
        <v>7</v>
      </c>
      <c r="B8" s="8" t="s">
        <v>44</v>
      </c>
    </row>
    <row r="9" spans="1:2" x14ac:dyDescent="0.25">
      <c r="A9">
        <v>8</v>
      </c>
      <c r="B9" s="8" t="s">
        <v>45</v>
      </c>
    </row>
    <row r="10" spans="1:2" x14ac:dyDescent="0.25">
      <c r="A10">
        <v>9</v>
      </c>
      <c r="B10" s="8" t="s">
        <v>46</v>
      </c>
    </row>
    <row r="11" spans="1:2" x14ac:dyDescent="0.25">
      <c r="B11" s="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3"/>
  <sheetViews>
    <sheetView workbookViewId="0">
      <selection activeCell="Z65" sqref="Y65:Z65"/>
    </sheetView>
  </sheetViews>
  <sheetFormatPr defaultColWidth="2.375" defaultRowHeight="15.75" x14ac:dyDescent="0.25"/>
  <cols>
    <col min="1" max="21" width="2.25" customWidth="1"/>
    <col min="22" max="22" width="6.625" customWidth="1"/>
    <col min="23" max="44" width="2.25" customWidth="1"/>
    <col min="45" max="45" width="6.625" customWidth="1"/>
  </cols>
  <sheetData>
    <row r="1" spans="1:46" s="12" customFormat="1" ht="6.75" customHeight="1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/>
      <c r="X1" s="9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1"/>
    </row>
    <row r="2" spans="1:46" s="13" customFormat="1" ht="12.75" customHeight="1" x14ac:dyDescent="0.2">
      <c r="A2" s="61" t="str">
        <f>Name</f>
        <v>Минфин Края (КГБОУ "Красноярский кадетский корпус" имени А.И.Лебедя, л/с 75192А02971)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7"/>
      <c r="X2" s="61" t="str">
        <f>Name</f>
        <v>Минфин Края (КГБОУ "Красноярский кадетский корпус" имени А.И.Лебедя, л/с 75192А02971)</v>
      </c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3"/>
    </row>
    <row r="3" spans="1:46" s="13" customFormat="1" ht="12.75" customHeight="1" x14ac:dyDescent="0.2">
      <c r="A3" s="61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7"/>
      <c r="X3" s="64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3"/>
    </row>
    <row r="4" spans="1:46" s="13" customFormat="1" ht="6" customHeight="1" x14ac:dyDescent="0.2">
      <c r="A4" s="61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7"/>
      <c r="X4" s="14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5"/>
    </row>
    <row r="5" spans="1:46" s="13" customFormat="1" ht="9.9499999999999993" customHeight="1" x14ac:dyDescent="0.2">
      <c r="A5" s="14"/>
      <c r="B5" s="65" t="str">
        <f>"ИНН "&amp;INN&amp;", БИК "&amp;BIC&amp;", Р/С "&amp;PersonalAcc</f>
        <v>ИНН 2465049605, БИК 040407001, Р/С 40601810804073000001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54"/>
      <c r="P5" s="54"/>
      <c r="Q5" s="54"/>
      <c r="R5" s="54"/>
      <c r="S5" s="54"/>
      <c r="T5" s="54"/>
      <c r="U5" s="54"/>
      <c r="V5" s="54"/>
      <c r="W5" s="15"/>
      <c r="X5" s="14"/>
      <c r="Y5" s="68" t="str">
        <f>"ИНН "&amp;INN&amp;", БИК "&amp;BIC&amp;", Р/С "&amp;PersonalAcc</f>
        <v>ИНН 2465049605, БИК 040407001, Р/С 40601810804073000001</v>
      </c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54"/>
      <c r="AM5" s="54"/>
      <c r="AN5" s="54"/>
      <c r="AO5" s="54"/>
      <c r="AP5" s="54"/>
      <c r="AQ5" s="54"/>
      <c r="AR5" s="54"/>
      <c r="AS5" s="54"/>
      <c r="AT5" s="15"/>
    </row>
    <row r="6" spans="1:46" s="13" customFormat="1" ht="9.9499999999999993" customHeight="1" x14ac:dyDescent="0.2">
      <c r="A6" s="1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54"/>
      <c r="P6" s="54"/>
      <c r="Q6" s="54"/>
      <c r="R6" s="54"/>
      <c r="S6" s="54"/>
      <c r="T6" s="54"/>
      <c r="U6" s="54"/>
      <c r="V6" s="54"/>
      <c r="W6" s="15"/>
      <c r="X6" s="14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54"/>
      <c r="AM6" s="54"/>
      <c r="AN6" s="54"/>
      <c r="AO6" s="54"/>
      <c r="AP6" s="54"/>
      <c r="AQ6" s="54"/>
      <c r="AR6" s="54"/>
      <c r="AS6" s="54"/>
      <c r="AT6" s="15"/>
    </row>
    <row r="7" spans="1:46" s="13" customFormat="1" ht="6" customHeight="1" x14ac:dyDescent="0.2">
      <c r="A7" s="1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12"/>
      <c r="P7" s="12"/>
      <c r="Q7" s="12"/>
      <c r="R7" s="12"/>
      <c r="S7" s="12"/>
      <c r="T7" s="12"/>
      <c r="U7" s="12"/>
      <c r="V7" s="12"/>
      <c r="W7" s="15"/>
      <c r="X7" s="14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12"/>
      <c r="AM7" s="12"/>
      <c r="AN7" s="12"/>
      <c r="AO7" s="12"/>
      <c r="AP7" s="12"/>
      <c r="AQ7" s="12"/>
      <c r="AR7" s="12"/>
      <c r="AS7" s="12"/>
      <c r="AT7" s="15"/>
    </row>
    <row r="8" spans="1:46" s="13" customFormat="1" ht="8.1" customHeight="1" x14ac:dyDescent="0.2">
      <c r="A8" s="14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12"/>
      <c r="P8" s="12"/>
      <c r="Q8" s="12"/>
      <c r="R8" s="12"/>
      <c r="S8" s="12"/>
      <c r="T8" s="12"/>
      <c r="U8" s="12"/>
      <c r="V8" s="12"/>
      <c r="W8" s="15"/>
      <c r="X8" s="14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12"/>
      <c r="AM8" s="12"/>
      <c r="AN8" s="12"/>
      <c r="AO8" s="12"/>
      <c r="AP8" s="12"/>
      <c r="AQ8" s="12"/>
      <c r="AR8" s="12"/>
      <c r="AS8" s="12"/>
      <c r="AT8" s="15"/>
    </row>
    <row r="9" spans="1:46" s="13" customFormat="1" ht="8.1" customHeight="1" x14ac:dyDescent="0.2">
      <c r="A9" s="14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12"/>
      <c r="P9" s="12"/>
      <c r="Q9" s="12"/>
      <c r="R9" s="12"/>
      <c r="S9" s="12"/>
      <c r="T9" s="12"/>
      <c r="U9" s="12"/>
      <c r="V9" s="12"/>
      <c r="W9" s="15"/>
      <c r="X9" s="14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12"/>
      <c r="AM9" s="12"/>
      <c r="AN9" s="12"/>
      <c r="AO9" s="12"/>
      <c r="AP9" s="12"/>
      <c r="AQ9" s="12"/>
      <c r="AR9" s="12"/>
      <c r="AS9" s="12"/>
      <c r="AT9" s="15"/>
    </row>
    <row r="10" spans="1:46" s="13" customFormat="1" ht="9.9499999999999993" customHeight="1" x14ac:dyDescent="0.2">
      <c r="A10" s="14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70"/>
      <c r="O10" s="12"/>
      <c r="P10" s="12"/>
      <c r="Q10" s="12"/>
      <c r="R10" s="12"/>
      <c r="S10" s="12"/>
      <c r="T10" s="12"/>
      <c r="U10" s="12"/>
      <c r="V10" s="12"/>
      <c r="W10" s="15"/>
      <c r="X10" s="14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70"/>
      <c r="AL10" s="12"/>
      <c r="AM10" s="12"/>
      <c r="AN10" s="12"/>
      <c r="AO10" s="12"/>
      <c r="AP10" s="12"/>
      <c r="AQ10" s="12"/>
      <c r="AR10" s="12"/>
      <c r="AS10" s="12"/>
      <c r="AT10" s="15"/>
    </row>
    <row r="11" spans="1:46" s="13" customFormat="1" ht="8.1" customHeight="1" x14ac:dyDescent="0.2">
      <c r="A11" s="14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70"/>
      <c r="O11" s="12"/>
      <c r="P11" s="12"/>
      <c r="Q11" s="12"/>
      <c r="R11" s="12"/>
      <c r="S11" s="12"/>
      <c r="T11" s="12"/>
      <c r="U11" s="12"/>
      <c r="V11" s="12"/>
      <c r="W11" s="15"/>
      <c r="X11" s="14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70"/>
      <c r="AL11" s="12"/>
      <c r="AM11" s="12"/>
      <c r="AN11" s="12"/>
      <c r="AO11" s="12"/>
      <c r="AP11" s="12"/>
      <c r="AQ11" s="12"/>
      <c r="AR11" s="12"/>
      <c r="AS11" s="12"/>
      <c r="AT11" s="15"/>
    </row>
    <row r="12" spans="1:46" s="13" customFormat="1" ht="8.1" customHeight="1" x14ac:dyDescent="0.2">
      <c r="A12" s="14"/>
      <c r="B12" s="69" t="s">
        <v>131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70"/>
      <c r="O12" s="12"/>
      <c r="P12" s="12"/>
      <c r="Q12" s="12"/>
      <c r="R12" s="12"/>
      <c r="S12" s="12"/>
      <c r="T12" s="12"/>
      <c r="U12" s="12"/>
      <c r="V12" s="12"/>
      <c r="W12" s="15"/>
      <c r="X12" s="14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70"/>
      <c r="AL12" s="12"/>
      <c r="AM12" s="12"/>
      <c r="AN12" s="12"/>
      <c r="AO12" s="12"/>
      <c r="AP12" s="12"/>
      <c r="AQ12" s="12"/>
      <c r="AR12" s="12"/>
      <c r="AS12" s="12"/>
      <c r="AT12" s="15"/>
    </row>
    <row r="13" spans="1:46" s="13" customFormat="1" ht="9.9499999999999993" customHeight="1" x14ac:dyDescent="0.2">
      <c r="A13" s="14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70"/>
      <c r="O13" s="12"/>
      <c r="P13" s="12"/>
      <c r="Q13" s="12"/>
      <c r="R13" s="12"/>
      <c r="S13" s="12"/>
      <c r="T13" s="12"/>
      <c r="U13" s="12"/>
      <c r="V13" s="12"/>
      <c r="W13" s="15"/>
      <c r="X13" s="14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70"/>
      <c r="AL13" s="12"/>
      <c r="AM13" s="12"/>
      <c r="AN13" s="12"/>
      <c r="AO13" s="12"/>
      <c r="AP13" s="12"/>
      <c r="AQ13" s="12"/>
      <c r="AR13" s="12"/>
      <c r="AS13" s="12"/>
      <c r="AT13" s="15"/>
    </row>
    <row r="14" spans="1:46" s="13" customFormat="1" ht="8.1" customHeight="1" x14ac:dyDescent="0.2">
      <c r="A14" s="14"/>
      <c r="B14" s="69" t="s">
        <v>122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70"/>
      <c r="O14" s="12"/>
      <c r="P14" s="12"/>
      <c r="Q14" s="12"/>
      <c r="R14" s="12"/>
      <c r="S14" s="12"/>
      <c r="T14" s="12"/>
      <c r="U14" s="12"/>
      <c r="V14" s="12"/>
      <c r="W14" s="15"/>
      <c r="X14" s="14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70"/>
      <c r="AL14" s="12"/>
      <c r="AM14" s="12"/>
      <c r="AN14" s="12"/>
      <c r="AO14" s="12"/>
      <c r="AP14" s="12"/>
      <c r="AQ14" s="12"/>
      <c r="AR14" s="12"/>
      <c r="AS14" s="12"/>
      <c r="AT14" s="15"/>
    </row>
    <row r="15" spans="1:46" s="13" customFormat="1" ht="8.1" customHeight="1" x14ac:dyDescent="0.2">
      <c r="A15" s="14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70"/>
      <c r="O15" s="12"/>
      <c r="P15" s="12"/>
      <c r="Q15" s="12"/>
      <c r="R15" s="12"/>
      <c r="S15" s="12"/>
      <c r="T15" s="12"/>
      <c r="U15" s="12"/>
      <c r="V15" s="12"/>
      <c r="W15" s="15"/>
      <c r="X15" s="14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70"/>
      <c r="AL15" s="12"/>
      <c r="AM15" s="12"/>
      <c r="AN15" s="12"/>
      <c r="AO15" s="12"/>
      <c r="AP15" s="12"/>
      <c r="AQ15" s="12"/>
      <c r="AR15" s="12"/>
      <c r="AS15" s="12"/>
      <c r="AT15" s="15"/>
    </row>
    <row r="16" spans="1:46" s="13" customFormat="1" ht="9.75" customHeight="1" x14ac:dyDescent="0.2">
      <c r="A16" s="14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5"/>
      <c r="X16" s="14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5"/>
    </row>
    <row r="17" spans="1:46" s="13" customFormat="1" ht="8.1" customHeight="1" x14ac:dyDescent="0.2">
      <c r="A17" s="14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2"/>
      <c r="O17" s="12"/>
      <c r="P17" s="12"/>
      <c r="Q17" s="12"/>
      <c r="R17" s="12"/>
      <c r="S17" s="12"/>
      <c r="T17" s="12"/>
      <c r="U17" s="12"/>
      <c r="V17" s="12"/>
      <c r="W17" s="15"/>
      <c r="X17" s="14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2"/>
      <c r="AL17" s="12"/>
      <c r="AM17" s="12"/>
      <c r="AN17" s="12"/>
      <c r="AO17" s="12"/>
      <c r="AP17" s="12"/>
      <c r="AQ17" s="12"/>
      <c r="AR17" s="12"/>
      <c r="AS17" s="12"/>
      <c r="AT17" s="15"/>
    </row>
    <row r="18" spans="1:46" s="13" customFormat="1" ht="9.9499999999999993" customHeight="1" x14ac:dyDescent="0.2">
      <c r="A18" s="14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2"/>
      <c r="O18" s="12"/>
      <c r="P18" s="12"/>
      <c r="Q18" s="12"/>
      <c r="R18" s="12"/>
      <c r="S18" s="12"/>
      <c r="T18" s="12"/>
      <c r="U18" s="12"/>
      <c r="V18" s="12"/>
      <c r="W18" s="15"/>
      <c r="X18" s="14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2"/>
      <c r="AL18" s="12"/>
      <c r="AM18" s="12"/>
      <c r="AN18" s="12"/>
      <c r="AO18" s="12"/>
      <c r="AP18" s="12"/>
      <c r="AQ18" s="12"/>
      <c r="AR18" s="12"/>
      <c r="AS18" s="12"/>
      <c r="AT18" s="15"/>
    </row>
    <row r="19" spans="1:46" s="13" customFormat="1" ht="9.9499999999999993" customHeight="1" x14ac:dyDescent="0.2">
      <c r="A19" s="14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2"/>
      <c r="O19" s="12"/>
      <c r="P19" s="12"/>
      <c r="Q19" s="12"/>
      <c r="R19" s="12"/>
      <c r="S19" s="12"/>
      <c r="T19" s="12"/>
      <c r="U19" s="12"/>
      <c r="V19" s="12"/>
      <c r="W19" s="15"/>
      <c r="X19" s="14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2"/>
      <c r="AL19" s="12"/>
      <c r="AM19" s="12"/>
      <c r="AN19" s="12"/>
      <c r="AO19" s="12"/>
      <c r="AP19" s="12"/>
      <c r="AQ19" s="12"/>
      <c r="AR19" s="12"/>
      <c r="AS19" s="12"/>
      <c r="AT19" s="15"/>
    </row>
    <row r="20" spans="1:46" s="13" customFormat="1" ht="9.9499999999999993" customHeight="1" x14ac:dyDescent="0.2">
      <c r="A20" s="14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2"/>
      <c r="O20" s="12"/>
      <c r="P20" s="12"/>
      <c r="Q20" s="12"/>
      <c r="R20" s="12"/>
      <c r="S20" s="12"/>
      <c r="T20" s="12"/>
      <c r="U20" s="12"/>
      <c r="V20" s="12"/>
      <c r="W20" s="15"/>
      <c r="X20" s="14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2"/>
      <c r="AL20" s="12"/>
      <c r="AM20" s="12"/>
      <c r="AN20" s="12"/>
      <c r="AO20" s="12"/>
      <c r="AP20" s="12"/>
      <c r="AQ20" s="12"/>
      <c r="AR20" s="12"/>
      <c r="AS20" s="12"/>
      <c r="AT20" s="15"/>
    </row>
    <row r="21" spans="1:46" s="13" customFormat="1" ht="6" customHeight="1" x14ac:dyDescent="0.2">
      <c r="A21" s="16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17"/>
      <c r="P21" s="17"/>
      <c r="Q21" s="17"/>
      <c r="R21" s="17"/>
      <c r="S21" s="17"/>
      <c r="T21" s="17"/>
      <c r="U21" s="17"/>
      <c r="V21" s="17"/>
      <c r="W21" s="18"/>
      <c r="X21" s="16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17"/>
      <c r="AM21" s="17"/>
      <c r="AN21" s="17"/>
      <c r="AO21" s="17"/>
      <c r="AP21" s="17"/>
      <c r="AQ21" s="17"/>
      <c r="AR21" s="17"/>
      <c r="AS21" s="17"/>
      <c r="AT21" s="18"/>
    </row>
    <row r="22" spans="1:46" s="12" customFormat="1" ht="6.75" customHeight="1" x14ac:dyDescent="0.2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1"/>
      <c r="X22" s="9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1"/>
    </row>
    <row r="23" spans="1:46" s="13" customFormat="1" ht="12.75" customHeight="1" x14ac:dyDescent="0.2">
      <c r="A23" s="61" t="str">
        <f>Name</f>
        <v>Минфин Края (КГБОУ "Красноярский кадетский корпус" имени А.И.Лебедя, л/с 75192А02971)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3"/>
      <c r="X23" s="61" t="str">
        <f>Name</f>
        <v>Минфин Края (КГБОУ "Красноярский кадетский корпус" имени А.И.Лебедя, л/с 75192А02971)</v>
      </c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3"/>
    </row>
    <row r="24" spans="1:46" s="13" customFormat="1" ht="12.75" customHeight="1" x14ac:dyDescent="0.2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/>
      <c r="X24" s="64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3"/>
    </row>
    <row r="25" spans="1:46" s="13" customFormat="1" ht="6" customHeight="1" x14ac:dyDescent="0.2">
      <c r="A25" s="14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5"/>
      <c r="X25" s="14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5"/>
    </row>
    <row r="26" spans="1:46" s="13" customFormat="1" ht="9.9499999999999993" customHeight="1" x14ac:dyDescent="0.2">
      <c r="A26" s="14"/>
      <c r="B26" s="68" t="str">
        <f>"ИНН "&amp;INN&amp;", БИК "&amp;BIC&amp;", Р/С "&amp;PersonalAcc</f>
        <v>ИНН 2465049605, БИК 040407001, Р/С 40601810804073000001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54"/>
      <c r="P26" s="54"/>
      <c r="Q26" s="54"/>
      <c r="R26" s="54"/>
      <c r="S26" s="54"/>
      <c r="T26" s="54"/>
      <c r="U26" s="54"/>
      <c r="V26" s="54"/>
      <c r="W26" s="15"/>
      <c r="X26" s="14"/>
      <c r="Y26" s="68" t="str">
        <f>"ИНН "&amp;INN&amp;", БИК "&amp;BIC&amp;", Р/С "&amp;PersonalAcc</f>
        <v>ИНН 2465049605, БИК 040407001, Р/С 40601810804073000001</v>
      </c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54"/>
      <c r="AM26" s="54"/>
      <c r="AN26" s="54"/>
      <c r="AO26" s="54"/>
      <c r="AP26" s="54"/>
      <c r="AQ26" s="54"/>
      <c r="AR26" s="54"/>
      <c r="AS26" s="54"/>
      <c r="AT26" s="15"/>
    </row>
    <row r="27" spans="1:46" s="13" customFormat="1" ht="9.9499999999999993" customHeight="1" x14ac:dyDescent="0.2">
      <c r="A27" s="14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54"/>
      <c r="P27" s="54"/>
      <c r="Q27" s="54"/>
      <c r="R27" s="54"/>
      <c r="S27" s="54"/>
      <c r="T27" s="54"/>
      <c r="U27" s="54"/>
      <c r="V27" s="54"/>
      <c r="W27" s="15"/>
      <c r="X27" s="14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54"/>
      <c r="AM27" s="54"/>
      <c r="AN27" s="54"/>
      <c r="AO27" s="54"/>
      <c r="AP27" s="54"/>
      <c r="AQ27" s="54"/>
      <c r="AR27" s="54"/>
      <c r="AS27" s="54"/>
      <c r="AT27" s="15"/>
    </row>
    <row r="28" spans="1:46" s="13" customFormat="1" ht="6" customHeight="1" x14ac:dyDescent="0.2">
      <c r="A28" s="14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12"/>
      <c r="P28" s="12"/>
      <c r="Q28" s="12"/>
      <c r="R28" s="12"/>
      <c r="S28" s="12"/>
      <c r="T28" s="12"/>
      <c r="U28" s="12"/>
      <c r="V28" s="12"/>
      <c r="W28" s="15"/>
      <c r="X28" s="14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12"/>
      <c r="AM28" s="12"/>
      <c r="AN28" s="12"/>
      <c r="AO28" s="12"/>
      <c r="AP28" s="12"/>
      <c r="AQ28" s="12"/>
      <c r="AR28" s="12"/>
      <c r="AS28" s="12"/>
      <c r="AT28" s="15"/>
    </row>
    <row r="29" spans="1:46" s="13" customFormat="1" ht="8.1" customHeight="1" x14ac:dyDescent="0.2">
      <c r="A29" s="14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12"/>
      <c r="P29" s="12"/>
      <c r="Q29" s="12"/>
      <c r="R29" s="12"/>
      <c r="S29" s="12"/>
      <c r="T29" s="12"/>
      <c r="U29" s="12"/>
      <c r="V29" s="12"/>
      <c r="W29" s="15"/>
      <c r="X29" s="14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12"/>
      <c r="AM29" s="12"/>
      <c r="AN29" s="12"/>
      <c r="AO29" s="12"/>
      <c r="AP29" s="12"/>
      <c r="AQ29" s="12"/>
      <c r="AR29" s="12"/>
      <c r="AS29" s="12"/>
      <c r="AT29" s="15"/>
    </row>
    <row r="30" spans="1:46" s="13" customFormat="1" ht="8.1" customHeight="1" x14ac:dyDescent="0.2">
      <c r="A30" s="14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12"/>
      <c r="P30" s="12"/>
      <c r="Q30" s="12"/>
      <c r="R30" s="12"/>
      <c r="S30" s="12"/>
      <c r="T30" s="12"/>
      <c r="U30" s="12"/>
      <c r="V30" s="12"/>
      <c r="W30" s="15"/>
      <c r="X30" s="14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12"/>
      <c r="AM30" s="12"/>
      <c r="AN30" s="12"/>
      <c r="AO30" s="12"/>
      <c r="AP30" s="12"/>
      <c r="AQ30" s="12"/>
      <c r="AR30" s="12"/>
      <c r="AS30" s="12"/>
      <c r="AT30" s="15"/>
    </row>
    <row r="31" spans="1:46" s="13" customFormat="1" ht="9.9499999999999993" customHeight="1" x14ac:dyDescent="0.2">
      <c r="A31" s="14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70"/>
      <c r="O31" s="12"/>
      <c r="P31" s="12"/>
      <c r="Q31" s="12"/>
      <c r="R31" s="12"/>
      <c r="S31" s="12"/>
      <c r="T31" s="12"/>
      <c r="U31" s="12"/>
      <c r="V31" s="12"/>
      <c r="W31" s="15"/>
      <c r="X31" s="14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70"/>
      <c r="AL31" s="12"/>
      <c r="AM31" s="12"/>
      <c r="AN31" s="12"/>
      <c r="AO31" s="12"/>
      <c r="AP31" s="12"/>
      <c r="AQ31" s="12"/>
      <c r="AR31" s="12"/>
      <c r="AS31" s="12"/>
      <c r="AT31" s="15"/>
    </row>
    <row r="32" spans="1:46" s="13" customFormat="1" ht="8.1" customHeight="1" x14ac:dyDescent="0.2">
      <c r="A32" s="14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70"/>
      <c r="O32" s="12"/>
      <c r="P32" s="12"/>
      <c r="Q32" s="12"/>
      <c r="R32" s="12"/>
      <c r="S32" s="12"/>
      <c r="T32" s="12"/>
      <c r="U32" s="12"/>
      <c r="V32" s="12"/>
      <c r="W32" s="15"/>
      <c r="X32" s="14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70"/>
      <c r="AL32" s="12"/>
      <c r="AM32" s="12"/>
      <c r="AN32" s="12"/>
      <c r="AO32" s="12"/>
      <c r="AP32" s="12"/>
      <c r="AQ32" s="12"/>
      <c r="AR32" s="12"/>
      <c r="AS32" s="12"/>
      <c r="AT32" s="15"/>
    </row>
    <row r="33" spans="1:46" s="13" customFormat="1" ht="8.1" customHeight="1" x14ac:dyDescent="0.2">
      <c r="A33" s="14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70"/>
      <c r="O33" s="12"/>
      <c r="P33" s="12"/>
      <c r="Q33" s="12"/>
      <c r="R33" s="12"/>
      <c r="S33" s="12"/>
      <c r="T33" s="12"/>
      <c r="U33" s="12"/>
      <c r="V33" s="12"/>
      <c r="W33" s="15"/>
      <c r="X33" s="14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70"/>
      <c r="AL33" s="12"/>
      <c r="AM33" s="12"/>
      <c r="AN33" s="12"/>
      <c r="AO33" s="12"/>
      <c r="AP33" s="12"/>
      <c r="AQ33" s="12"/>
      <c r="AR33" s="12"/>
      <c r="AS33" s="12"/>
      <c r="AT33" s="15"/>
    </row>
    <row r="34" spans="1:46" s="13" customFormat="1" ht="9.9499999999999993" customHeight="1" x14ac:dyDescent="0.2">
      <c r="A34" s="14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70"/>
      <c r="O34" s="12"/>
      <c r="P34" s="12"/>
      <c r="Q34" s="12"/>
      <c r="R34" s="12"/>
      <c r="S34" s="12"/>
      <c r="T34" s="12"/>
      <c r="U34" s="12"/>
      <c r="V34" s="12"/>
      <c r="W34" s="15"/>
      <c r="X34" s="14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70"/>
      <c r="AL34" s="12"/>
      <c r="AM34" s="12"/>
      <c r="AN34" s="12"/>
      <c r="AO34" s="12"/>
      <c r="AP34" s="12"/>
      <c r="AQ34" s="12"/>
      <c r="AR34" s="12"/>
      <c r="AS34" s="12"/>
      <c r="AT34" s="15"/>
    </row>
    <row r="35" spans="1:46" s="13" customFormat="1" ht="8.1" customHeight="1" x14ac:dyDescent="0.2">
      <c r="A35" s="14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70"/>
      <c r="O35" s="12"/>
      <c r="P35" s="12"/>
      <c r="Q35" s="12"/>
      <c r="R35" s="12"/>
      <c r="S35" s="12"/>
      <c r="T35" s="12"/>
      <c r="U35" s="12"/>
      <c r="V35" s="12"/>
      <c r="W35" s="15"/>
      <c r="X35" s="14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70"/>
      <c r="AL35" s="12"/>
      <c r="AM35" s="12"/>
      <c r="AN35" s="12"/>
      <c r="AO35" s="12"/>
      <c r="AP35" s="12"/>
      <c r="AQ35" s="12"/>
      <c r="AR35" s="12"/>
      <c r="AS35" s="12"/>
      <c r="AT35" s="15"/>
    </row>
    <row r="36" spans="1:46" s="13" customFormat="1" ht="8.1" customHeight="1" x14ac:dyDescent="0.2">
      <c r="A36" s="14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70"/>
      <c r="O36" s="12"/>
      <c r="P36" s="12"/>
      <c r="Q36" s="12"/>
      <c r="R36" s="12"/>
      <c r="S36" s="12"/>
      <c r="T36" s="12"/>
      <c r="U36" s="12"/>
      <c r="V36" s="12"/>
      <c r="W36" s="15"/>
      <c r="X36" s="14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70"/>
      <c r="AL36" s="12"/>
      <c r="AM36" s="12"/>
      <c r="AN36" s="12"/>
      <c r="AO36" s="12"/>
      <c r="AP36" s="12"/>
      <c r="AQ36" s="12"/>
      <c r="AR36" s="12"/>
      <c r="AS36" s="12"/>
      <c r="AT36" s="15"/>
    </row>
    <row r="37" spans="1:46" s="13" customFormat="1" ht="9.9499999999999993" customHeight="1" x14ac:dyDescent="0.2">
      <c r="A37" s="14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5"/>
      <c r="X37" s="14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5"/>
    </row>
    <row r="38" spans="1:46" s="13" customFormat="1" ht="8.1" customHeight="1" x14ac:dyDescent="0.2">
      <c r="A38" s="14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  <c r="O38" s="12"/>
      <c r="P38" s="12"/>
      <c r="Q38" s="12"/>
      <c r="R38" s="12"/>
      <c r="S38" s="12"/>
      <c r="T38" s="12"/>
      <c r="U38" s="12"/>
      <c r="V38" s="12"/>
      <c r="W38" s="15"/>
      <c r="X38" s="14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2"/>
      <c r="AL38" s="12"/>
      <c r="AM38" s="12"/>
      <c r="AN38" s="12"/>
      <c r="AO38" s="12"/>
      <c r="AP38" s="12"/>
      <c r="AQ38" s="12"/>
      <c r="AR38" s="12"/>
      <c r="AS38" s="12"/>
      <c r="AT38" s="15"/>
    </row>
    <row r="39" spans="1:46" s="13" customFormat="1" ht="9.9499999999999993" customHeight="1" x14ac:dyDescent="0.2">
      <c r="A39" s="14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2"/>
      <c r="O39" s="12"/>
      <c r="P39" s="12"/>
      <c r="Q39" s="12"/>
      <c r="R39" s="12"/>
      <c r="S39" s="12"/>
      <c r="T39" s="12"/>
      <c r="U39" s="12"/>
      <c r="V39" s="12"/>
      <c r="W39" s="15"/>
      <c r="X39" s="14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2"/>
      <c r="AL39" s="12"/>
      <c r="AM39" s="12"/>
      <c r="AN39" s="12"/>
      <c r="AO39" s="12"/>
      <c r="AP39" s="12"/>
      <c r="AQ39" s="12"/>
      <c r="AR39" s="12"/>
      <c r="AS39" s="12"/>
      <c r="AT39" s="15"/>
    </row>
    <row r="40" spans="1:46" s="13" customFormat="1" ht="9.9499999999999993" customHeight="1" x14ac:dyDescent="0.2">
      <c r="A40" s="14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2"/>
      <c r="O40" s="12"/>
      <c r="P40" s="12"/>
      <c r="Q40" s="12"/>
      <c r="R40" s="12"/>
      <c r="S40" s="12"/>
      <c r="T40" s="12"/>
      <c r="U40" s="12"/>
      <c r="V40" s="12"/>
      <c r="W40" s="15"/>
      <c r="X40" s="14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2"/>
      <c r="AL40" s="12"/>
      <c r="AM40" s="12"/>
      <c r="AN40" s="12"/>
      <c r="AO40" s="12"/>
      <c r="AP40" s="12"/>
      <c r="AQ40" s="12"/>
      <c r="AR40" s="12"/>
      <c r="AS40" s="12"/>
      <c r="AT40" s="15"/>
    </row>
    <row r="41" spans="1:46" s="13" customFormat="1" ht="9.9499999999999993" customHeight="1" x14ac:dyDescent="0.2">
      <c r="A41" s="14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2"/>
      <c r="O41" s="12"/>
      <c r="P41" s="12"/>
      <c r="Q41" s="12"/>
      <c r="R41" s="12"/>
      <c r="S41" s="12"/>
      <c r="T41" s="12"/>
      <c r="U41" s="12"/>
      <c r="V41" s="12"/>
      <c r="W41" s="15"/>
      <c r="X41" s="14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2"/>
      <c r="AL41" s="12"/>
      <c r="AM41" s="12"/>
      <c r="AN41" s="12"/>
      <c r="AO41" s="12"/>
      <c r="AP41" s="12"/>
      <c r="AQ41" s="12"/>
      <c r="AR41" s="12"/>
      <c r="AS41" s="12"/>
      <c r="AT41" s="15"/>
    </row>
    <row r="42" spans="1:46" s="13" customFormat="1" ht="6" customHeight="1" x14ac:dyDescent="0.2">
      <c r="A42" s="16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17"/>
      <c r="P42" s="17"/>
      <c r="Q42" s="17"/>
      <c r="R42" s="17"/>
      <c r="S42" s="17"/>
      <c r="T42" s="17"/>
      <c r="U42" s="17"/>
      <c r="V42" s="17"/>
      <c r="W42" s="18"/>
      <c r="X42" s="16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17"/>
      <c r="AM42" s="17"/>
      <c r="AN42" s="17"/>
      <c r="AO42" s="17"/>
      <c r="AP42" s="17"/>
      <c r="AQ42" s="17"/>
      <c r="AR42" s="17"/>
      <c r="AS42" s="17"/>
      <c r="AT42" s="18"/>
    </row>
    <row r="43" spans="1:46" s="13" customFormat="1" ht="9.9499999999999993" customHeight="1" x14ac:dyDescent="0.2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1"/>
      <c r="X43" s="9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1"/>
    </row>
    <row r="44" spans="1:46" s="13" customFormat="1" ht="12.75" customHeight="1" x14ac:dyDescent="0.2">
      <c r="A44" s="61" t="str">
        <f>Name</f>
        <v>Минфин Края (КГБОУ "Красноярский кадетский корпус" имени А.И.Лебедя, л/с 75192А02971)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3"/>
      <c r="X44" s="61" t="str">
        <f>Name</f>
        <v>Минфин Края (КГБОУ "Красноярский кадетский корпус" имени А.И.Лебедя, л/с 75192А02971)</v>
      </c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3"/>
    </row>
    <row r="45" spans="1:46" s="13" customFormat="1" ht="12.75" customHeight="1" x14ac:dyDescent="0.2">
      <c r="A45" s="64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3"/>
      <c r="X45" s="64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3"/>
    </row>
    <row r="46" spans="1:46" s="13" customFormat="1" ht="6" customHeight="1" x14ac:dyDescent="0.2">
      <c r="A46" s="14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5"/>
      <c r="X46" s="14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5"/>
    </row>
    <row r="47" spans="1:46" s="13" customFormat="1" ht="9.9499999999999993" customHeight="1" x14ac:dyDescent="0.2">
      <c r="A47" s="14"/>
      <c r="B47" s="68" t="str">
        <f>"ИНН "&amp;INN&amp;", БИК "&amp;BIC&amp;", Р/С "&amp;PersonalAcc</f>
        <v>ИНН 2465049605, БИК 040407001, Р/С 40601810804073000001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54"/>
      <c r="P47" s="54"/>
      <c r="Q47" s="54"/>
      <c r="R47" s="54"/>
      <c r="S47" s="54"/>
      <c r="T47" s="54"/>
      <c r="U47" s="54"/>
      <c r="V47" s="54"/>
      <c r="W47" s="15"/>
      <c r="X47" s="14"/>
      <c r="Y47" s="68" t="str">
        <f>"ИНН "&amp;INN&amp;", БИК "&amp;BIC&amp;", Р/С "&amp;PersonalAcc</f>
        <v>ИНН 2465049605, БИК 040407001, Р/С 40601810804073000001</v>
      </c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54"/>
      <c r="AM47" s="54"/>
      <c r="AN47" s="54"/>
      <c r="AO47" s="54"/>
      <c r="AP47" s="54"/>
      <c r="AQ47" s="54"/>
      <c r="AR47" s="54"/>
      <c r="AS47" s="54"/>
      <c r="AT47" s="15"/>
    </row>
    <row r="48" spans="1:46" s="13" customFormat="1" ht="9.9499999999999993" customHeight="1" x14ac:dyDescent="0.2">
      <c r="A48" s="14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54"/>
      <c r="P48" s="54"/>
      <c r="Q48" s="54"/>
      <c r="R48" s="54"/>
      <c r="S48" s="54"/>
      <c r="T48" s="54"/>
      <c r="U48" s="54"/>
      <c r="V48" s="54"/>
      <c r="W48" s="15"/>
      <c r="X48" s="14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54"/>
      <c r="AM48" s="54"/>
      <c r="AN48" s="54"/>
      <c r="AO48" s="54"/>
      <c r="AP48" s="54"/>
      <c r="AQ48" s="54"/>
      <c r="AR48" s="54"/>
      <c r="AS48" s="54"/>
      <c r="AT48" s="15"/>
    </row>
    <row r="49" spans="1:46" s="13" customFormat="1" ht="6" customHeight="1" x14ac:dyDescent="0.2">
      <c r="A49" s="14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12"/>
      <c r="P49" s="12"/>
      <c r="Q49" s="12"/>
      <c r="R49" s="12"/>
      <c r="S49" s="12"/>
      <c r="T49" s="12"/>
      <c r="U49" s="12"/>
      <c r="V49" s="12"/>
      <c r="W49" s="15"/>
      <c r="X49" s="14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12"/>
      <c r="AM49" s="12"/>
      <c r="AN49" s="12"/>
      <c r="AO49" s="12"/>
      <c r="AP49" s="12"/>
      <c r="AQ49" s="12"/>
      <c r="AR49" s="12"/>
      <c r="AS49" s="12"/>
      <c r="AT49" s="15"/>
    </row>
    <row r="50" spans="1:46" s="13" customFormat="1" ht="8.1" customHeight="1" x14ac:dyDescent="0.2">
      <c r="A50" s="14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12"/>
      <c r="P50" s="12"/>
      <c r="Q50" s="12"/>
      <c r="R50" s="12"/>
      <c r="S50" s="12"/>
      <c r="T50" s="12"/>
      <c r="U50" s="12"/>
      <c r="V50" s="12"/>
      <c r="W50" s="15"/>
      <c r="X50" s="14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12"/>
      <c r="AM50" s="12"/>
      <c r="AN50" s="12"/>
      <c r="AO50" s="12"/>
      <c r="AP50" s="12"/>
      <c r="AQ50" s="12"/>
      <c r="AR50" s="12"/>
      <c r="AS50" s="12"/>
      <c r="AT50" s="15"/>
    </row>
    <row r="51" spans="1:46" s="13" customFormat="1" ht="8.1" customHeight="1" x14ac:dyDescent="0.2">
      <c r="A51" s="14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12"/>
      <c r="P51" s="12"/>
      <c r="Q51" s="12"/>
      <c r="R51" s="12"/>
      <c r="S51" s="12"/>
      <c r="T51" s="12"/>
      <c r="U51" s="12"/>
      <c r="V51" s="12"/>
      <c r="W51" s="15"/>
      <c r="X51" s="14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12"/>
      <c r="AM51" s="12"/>
      <c r="AN51" s="12"/>
      <c r="AO51" s="12"/>
      <c r="AP51" s="12"/>
      <c r="AQ51" s="12"/>
      <c r="AR51" s="12"/>
      <c r="AS51" s="12"/>
      <c r="AT51" s="15"/>
    </row>
    <row r="52" spans="1:46" s="13" customFormat="1" ht="9.9499999999999993" customHeight="1" x14ac:dyDescent="0.2">
      <c r="A52" s="14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70"/>
      <c r="O52" s="12"/>
      <c r="P52" s="12"/>
      <c r="Q52" s="12"/>
      <c r="R52" s="12"/>
      <c r="S52" s="12"/>
      <c r="T52" s="12"/>
      <c r="U52" s="12"/>
      <c r="V52" s="12"/>
      <c r="W52" s="15"/>
      <c r="X52" s="14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70"/>
      <c r="AL52" s="12"/>
      <c r="AM52" s="12"/>
      <c r="AN52" s="12"/>
      <c r="AO52" s="12"/>
      <c r="AP52" s="12"/>
      <c r="AQ52" s="12"/>
      <c r="AR52" s="12"/>
      <c r="AS52" s="12"/>
      <c r="AT52" s="15"/>
    </row>
    <row r="53" spans="1:46" s="13" customFormat="1" ht="8.1" customHeight="1" x14ac:dyDescent="0.2">
      <c r="A53" s="14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70"/>
      <c r="O53" s="12"/>
      <c r="P53" s="12"/>
      <c r="Q53" s="12"/>
      <c r="R53" s="12"/>
      <c r="S53" s="12"/>
      <c r="T53" s="12"/>
      <c r="U53" s="12"/>
      <c r="V53" s="12"/>
      <c r="W53" s="15"/>
      <c r="X53" s="14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70"/>
      <c r="AL53" s="12"/>
      <c r="AM53" s="12"/>
      <c r="AN53" s="12"/>
      <c r="AO53" s="12"/>
      <c r="AP53" s="12"/>
      <c r="AQ53" s="12"/>
      <c r="AR53" s="12"/>
      <c r="AS53" s="12"/>
      <c r="AT53" s="15"/>
    </row>
    <row r="54" spans="1:46" s="13" customFormat="1" ht="8.1" customHeight="1" x14ac:dyDescent="0.2">
      <c r="A54" s="14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70"/>
      <c r="O54" s="12"/>
      <c r="P54" s="12"/>
      <c r="Q54" s="12"/>
      <c r="R54" s="12"/>
      <c r="S54" s="12"/>
      <c r="T54" s="12"/>
      <c r="U54" s="12"/>
      <c r="V54" s="12"/>
      <c r="W54" s="15"/>
      <c r="X54" s="14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70"/>
      <c r="AL54" s="12"/>
      <c r="AM54" s="12"/>
      <c r="AN54" s="12"/>
      <c r="AO54" s="12"/>
      <c r="AP54" s="12"/>
      <c r="AQ54" s="12"/>
      <c r="AR54" s="12"/>
      <c r="AS54" s="12"/>
      <c r="AT54" s="15"/>
    </row>
    <row r="55" spans="1:46" s="13" customFormat="1" ht="9.9499999999999993" customHeight="1" x14ac:dyDescent="0.2">
      <c r="A55" s="14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70"/>
      <c r="O55" s="12"/>
      <c r="P55" s="12"/>
      <c r="Q55" s="12"/>
      <c r="R55" s="12"/>
      <c r="S55" s="12"/>
      <c r="T55" s="12"/>
      <c r="U55" s="12"/>
      <c r="V55" s="12"/>
      <c r="W55" s="15"/>
      <c r="X55" s="14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70"/>
      <c r="AL55" s="12"/>
      <c r="AM55" s="12"/>
      <c r="AN55" s="12"/>
      <c r="AO55" s="12"/>
      <c r="AP55" s="12"/>
      <c r="AQ55" s="12"/>
      <c r="AR55" s="12"/>
      <c r="AS55" s="12"/>
      <c r="AT55" s="15"/>
    </row>
    <row r="56" spans="1:46" s="13" customFormat="1" ht="8.1" customHeight="1" x14ac:dyDescent="0.2">
      <c r="A56" s="14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70"/>
      <c r="O56" s="12"/>
      <c r="P56" s="12"/>
      <c r="Q56" s="12"/>
      <c r="R56" s="12"/>
      <c r="S56" s="12"/>
      <c r="T56" s="12"/>
      <c r="U56" s="12"/>
      <c r="V56" s="12"/>
      <c r="W56" s="15"/>
      <c r="X56" s="14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70"/>
      <c r="AL56" s="12"/>
      <c r="AM56" s="12"/>
      <c r="AN56" s="12"/>
      <c r="AO56" s="12"/>
      <c r="AP56" s="12"/>
      <c r="AQ56" s="12"/>
      <c r="AR56" s="12"/>
      <c r="AS56" s="12"/>
      <c r="AT56" s="15"/>
    </row>
    <row r="57" spans="1:46" s="13" customFormat="1" ht="8.1" customHeight="1" x14ac:dyDescent="0.2">
      <c r="A57" s="14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70"/>
      <c r="O57" s="12"/>
      <c r="P57" s="12"/>
      <c r="Q57" s="12"/>
      <c r="R57" s="12"/>
      <c r="S57" s="12"/>
      <c r="T57" s="12"/>
      <c r="U57" s="12"/>
      <c r="V57" s="12"/>
      <c r="W57" s="15"/>
      <c r="X57" s="14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70"/>
      <c r="AL57" s="12"/>
      <c r="AM57" s="12"/>
      <c r="AN57" s="12"/>
      <c r="AO57" s="12"/>
      <c r="AP57" s="12"/>
      <c r="AQ57" s="12"/>
      <c r="AR57" s="12"/>
      <c r="AS57" s="12"/>
      <c r="AT57" s="15"/>
    </row>
    <row r="58" spans="1:46" s="13" customFormat="1" ht="9.9499999999999993" customHeight="1" x14ac:dyDescent="0.2">
      <c r="A58" s="14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5"/>
      <c r="X58" s="14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5"/>
    </row>
    <row r="59" spans="1:46" s="13" customFormat="1" ht="8.1" customHeight="1" x14ac:dyDescent="0.2">
      <c r="A59" s="14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2"/>
      <c r="O59" s="12"/>
      <c r="P59" s="12"/>
      <c r="Q59" s="12"/>
      <c r="R59" s="12"/>
      <c r="S59" s="12"/>
      <c r="T59" s="12"/>
      <c r="U59" s="12"/>
      <c r="V59" s="12"/>
      <c r="W59" s="15"/>
      <c r="X59" s="14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2"/>
      <c r="AL59" s="12"/>
      <c r="AM59" s="12"/>
      <c r="AN59" s="12"/>
      <c r="AO59" s="12"/>
      <c r="AP59" s="12"/>
      <c r="AQ59" s="12"/>
      <c r="AR59" s="12"/>
      <c r="AS59" s="12"/>
      <c r="AT59" s="15"/>
    </row>
    <row r="60" spans="1:46" s="13" customFormat="1" ht="9.9499999999999993" customHeight="1" x14ac:dyDescent="0.2">
      <c r="A60" s="14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2"/>
      <c r="O60" s="12"/>
      <c r="P60" s="12"/>
      <c r="Q60" s="12"/>
      <c r="R60" s="12"/>
      <c r="S60" s="12"/>
      <c r="T60" s="12"/>
      <c r="U60" s="12"/>
      <c r="V60" s="12"/>
      <c r="W60" s="15"/>
      <c r="X60" s="14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2"/>
      <c r="AL60" s="12"/>
      <c r="AM60" s="12"/>
      <c r="AN60" s="12"/>
      <c r="AO60" s="12"/>
      <c r="AP60" s="12"/>
      <c r="AQ60" s="12"/>
      <c r="AR60" s="12"/>
      <c r="AS60" s="12"/>
      <c r="AT60" s="15"/>
    </row>
    <row r="61" spans="1:46" s="13" customFormat="1" ht="9.9499999999999993" customHeight="1" x14ac:dyDescent="0.2">
      <c r="A61" s="14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2"/>
      <c r="O61" s="12"/>
      <c r="P61" s="12"/>
      <c r="Q61" s="12"/>
      <c r="R61" s="12"/>
      <c r="S61" s="12"/>
      <c r="T61" s="12"/>
      <c r="U61" s="12"/>
      <c r="V61" s="12"/>
      <c r="W61" s="15"/>
      <c r="X61" s="14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2"/>
      <c r="AL61" s="12"/>
      <c r="AM61" s="12"/>
      <c r="AN61" s="12"/>
      <c r="AO61" s="12"/>
      <c r="AP61" s="12"/>
      <c r="AQ61" s="12"/>
      <c r="AR61" s="12"/>
      <c r="AS61" s="12"/>
      <c r="AT61" s="15"/>
    </row>
    <row r="62" spans="1:46" s="13" customFormat="1" ht="9.9499999999999993" customHeight="1" x14ac:dyDescent="0.2">
      <c r="A62" s="14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2"/>
      <c r="O62" s="12"/>
      <c r="P62" s="12"/>
      <c r="Q62" s="12"/>
      <c r="R62" s="12"/>
      <c r="S62" s="12"/>
      <c r="T62" s="12"/>
      <c r="U62" s="12"/>
      <c r="V62" s="12"/>
      <c r="W62" s="15"/>
      <c r="X62" s="14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2"/>
      <c r="AL62" s="12"/>
      <c r="AM62" s="12"/>
      <c r="AN62" s="12"/>
      <c r="AO62" s="12"/>
      <c r="AP62" s="12"/>
      <c r="AQ62" s="12"/>
      <c r="AR62" s="12"/>
      <c r="AS62" s="12"/>
      <c r="AT62" s="15"/>
    </row>
    <row r="63" spans="1:46" s="13" customFormat="1" ht="6" customHeight="1" x14ac:dyDescent="0.2">
      <c r="A63" s="16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17"/>
      <c r="P63" s="17"/>
      <c r="Q63" s="17"/>
      <c r="R63" s="17"/>
      <c r="S63" s="17"/>
      <c r="T63" s="17"/>
      <c r="U63" s="17"/>
      <c r="V63" s="17"/>
      <c r="W63" s="18"/>
      <c r="X63" s="16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17"/>
      <c r="AM63" s="17"/>
      <c r="AN63" s="17"/>
      <c r="AO63" s="17"/>
      <c r="AP63" s="17"/>
      <c r="AQ63" s="17"/>
      <c r="AR63" s="17"/>
      <c r="AS63" s="17"/>
      <c r="AT63" s="18"/>
    </row>
  </sheetData>
  <mergeCells count="36">
    <mergeCell ref="A2:W4"/>
    <mergeCell ref="X2:AT3"/>
    <mergeCell ref="B5:N9"/>
    <mergeCell ref="Y5:AK9"/>
    <mergeCell ref="B10:N11"/>
    <mergeCell ref="Y10:AK11"/>
    <mergeCell ref="B12:N13"/>
    <mergeCell ref="Y12:AK13"/>
    <mergeCell ref="B14:N15"/>
    <mergeCell ref="Y14:AK15"/>
    <mergeCell ref="B17:N21"/>
    <mergeCell ref="Y17:AK21"/>
    <mergeCell ref="A23:W24"/>
    <mergeCell ref="X23:AT24"/>
    <mergeCell ref="B26:N30"/>
    <mergeCell ref="Y26:AK30"/>
    <mergeCell ref="B31:N32"/>
    <mergeCell ref="Y31:AK32"/>
    <mergeCell ref="B33:N34"/>
    <mergeCell ref="Y33:AK34"/>
    <mergeCell ref="B35:N36"/>
    <mergeCell ref="Y35:AK36"/>
    <mergeCell ref="B38:N42"/>
    <mergeCell ref="Y38:AK42"/>
    <mergeCell ref="A44:W45"/>
    <mergeCell ref="X44:AT45"/>
    <mergeCell ref="B47:N51"/>
    <mergeCell ref="Y47:AK51"/>
    <mergeCell ref="B52:N53"/>
    <mergeCell ref="Y52:AK53"/>
    <mergeCell ref="B54:N55"/>
    <mergeCell ref="Y54:AK55"/>
    <mergeCell ref="B56:N57"/>
    <mergeCell ref="Y56:AK57"/>
    <mergeCell ref="B59:N63"/>
    <mergeCell ref="Y59:AK63"/>
  </mergeCells>
  <pageMargins left="0.78740157480314998" right="0.39370078740157499" top="0.35433070866141703" bottom="0.35433070866141703" header="0" footer="0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C21" sqref="C21"/>
    </sheetView>
  </sheetViews>
  <sheetFormatPr defaultRowHeight="15.75" x14ac:dyDescent="0.25"/>
  <cols>
    <col min="1" max="1" width="1.875" customWidth="1"/>
    <col min="2" max="2" width="20.25" customWidth="1"/>
    <col min="3" max="3" width="63.25" customWidth="1"/>
  </cols>
  <sheetData>
    <row r="1" spans="1:3" x14ac:dyDescent="0.25">
      <c r="A1" s="53"/>
      <c r="B1" s="52"/>
      <c r="C1" s="31" t="s">
        <v>111</v>
      </c>
    </row>
    <row r="2" spans="1:3" ht="26.25" x14ac:dyDescent="0.25">
      <c r="A2" s="43"/>
      <c r="B2" s="41" t="s">
        <v>47</v>
      </c>
      <c r="C2" s="32" t="str">
        <f>Name</f>
        <v>Минфин Края (КГБОУ "Красноярский кадетский корпус" имени А.И.Лебедя, л/с 75192А02971)</v>
      </c>
    </row>
    <row r="3" spans="1:3" x14ac:dyDescent="0.25">
      <c r="A3" s="43"/>
      <c r="B3" s="40"/>
      <c r="C3" s="33" t="s">
        <v>48</v>
      </c>
    </row>
    <row r="4" spans="1:3" x14ac:dyDescent="0.25">
      <c r="A4" s="43"/>
      <c r="B4" s="40"/>
      <c r="C4" s="34" t="str">
        <f>"  ИНН "&amp;INN&amp;" КПП "&amp;KPP&amp;"            "&amp;PersonalAcc</f>
        <v xml:space="preserve">  ИНН 2465049605 КПП 246501001            40601810804073000001</v>
      </c>
    </row>
    <row r="5" spans="1:3" x14ac:dyDescent="0.25">
      <c r="A5" s="43"/>
      <c r="B5" s="40"/>
      <c r="C5" s="35" t="s">
        <v>49</v>
      </c>
    </row>
    <row r="6" spans="1:3" x14ac:dyDescent="0.25">
      <c r="A6" s="43"/>
      <c r="B6" s="40"/>
      <c r="C6" s="36" t="str">
        <f>"БИК "&amp;BIC&amp;" ("&amp;BankName&amp;")"</f>
        <v>БИК 040407001 (Отделение Красноярск г.Красноярск)</v>
      </c>
    </row>
    <row r="7" spans="1:3" x14ac:dyDescent="0.25">
      <c r="A7" s="43"/>
      <c r="B7" s="40"/>
      <c r="C7" s="33" t="s">
        <v>50</v>
      </c>
    </row>
    <row r="8" spans="1:3" ht="26.25" x14ac:dyDescent="0.25">
      <c r="A8" s="43"/>
      <c r="B8" s="40"/>
      <c r="C8" s="37" t="s">
        <v>136</v>
      </c>
    </row>
    <row r="9" spans="1:3" ht="9" customHeight="1" x14ac:dyDescent="0.25">
      <c r="A9" s="43"/>
      <c r="B9" s="40"/>
      <c r="C9" s="33" t="s">
        <v>58</v>
      </c>
    </row>
    <row r="10" spans="1:3" x14ac:dyDescent="0.25">
      <c r="A10" s="43"/>
      <c r="B10" s="40"/>
      <c r="C10" s="50" t="s">
        <v>121</v>
      </c>
    </row>
    <row r="11" spans="1:3" ht="9" customHeight="1" x14ac:dyDescent="0.25">
      <c r="A11" s="43"/>
      <c r="B11" s="42"/>
      <c r="C11" s="48" t="s">
        <v>59</v>
      </c>
    </row>
    <row r="12" spans="1:3" x14ac:dyDescent="0.25">
      <c r="A12" s="43"/>
      <c r="B12" s="40"/>
      <c r="C12" s="38" t="s">
        <v>51</v>
      </c>
    </row>
    <row r="13" spans="1:3" x14ac:dyDescent="0.25">
      <c r="A13" s="46"/>
      <c r="B13" s="44"/>
      <c r="C13" s="39" t="s">
        <v>52</v>
      </c>
    </row>
    <row r="14" spans="1:3" x14ac:dyDescent="0.25">
      <c r="A14" s="43"/>
      <c r="B14" s="40"/>
      <c r="C14" s="31" t="s">
        <v>111</v>
      </c>
    </row>
    <row r="15" spans="1:3" ht="26.25" x14ac:dyDescent="0.25">
      <c r="A15" s="43"/>
      <c r="B15" s="41" t="s">
        <v>53</v>
      </c>
      <c r="C15" s="32" t="str">
        <f>C2</f>
        <v>Минфин Края (КГБОУ "Красноярский кадетский корпус" имени А.И.Лебедя, л/с 75192А02971)</v>
      </c>
    </row>
    <row r="16" spans="1:3" x14ac:dyDescent="0.25">
      <c r="A16" s="43"/>
      <c r="B16" s="40"/>
      <c r="C16" s="33" t="s">
        <v>48</v>
      </c>
    </row>
    <row r="17" spans="1:3" x14ac:dyDescent="0.25">
      <c r="A17" s="43"/>
      <c r="B17" s="40"/>
      <c r="C17" s="34" t="str">
        <f>C4</f>
        <v xml:space="preserve">  ИНН 2465049605 КПП 246501001            40601810804073000001</v>
      </c>
    </row>
    <row r="18" spans="1:3" x14ac:dyDescent="0.25">
      <c r="A18" s="43"/>
      <c r="B18" s="40"/>
      <c r="C18" s="35" t="s">
        <v>54</v>
      </c>
    </row>
    <row r="19" spans="1:3" x14ac:dyDescent="0.25">
      <c r="A19" s="43"/>
      <c r="B19" s="40"/>
      <c r="C19" s="36" t="str">
        <f>C6</f>
        <v>БИК 040407001 (Отделение Красноярск г.Красноярск)</v>
      </c>
    </row>
    <row r="20" spans="1:3" x14ac:dyDescent="0.25">
      <c r="A20" s="43"/>
      <c r="B20" s="40"/>
      <c r="C20" s="33" t="s">
        <v>55</v>
      </c>
    </row>
    <row r="21" spans="1:3" ht="26.25" x14ac:dyDescent="0.25">
      <c r="A21" s="43"/>
      <c r="B21" s="40"/>
      <c r="C21" s="47" t="str">
        <f>C8</f>
        <v>ФИО: Иванов Степан Петрович; ФИО ребенка: Иванов Петр Степанович; Назначение: ДР 15.11.2005; КБК: 07550000000000000130; ОКТМО: 04701000</v>
      </c>
    </row>
    <row r="22" spans="1:3" ht="9" customHeight="1" x14ac:dyDescent="0.25">
      <c r="A22" s="43"/>
      <c r="B22" s="40"/>
      <c r="C22" s="51" t="s">
        <v>58</v>
      </c>
    </row>
    <row r="23" spans="1:3" x14ac:dyDescent="0.25">
      <c r="A23" s="43"/>
      <c r="B23" s="45"/>
      <c r="C23" s="50" t="str">
        <f>C10</f>
        <v>Сумма: 1500 руб. 00 коп.</v>
      </c>
    </row>
    <row r="24" spans="1:3" ht="9" customHeight="1" x14ac:dyDescent="0.25">
      <c r="A24" s="43"/>
      <c r="B24" s="45"/>
      <c r="C24" s="49" t="s">
        <v>59</v>
      </c>
    </row>
    <row r="25" spans="1:3" x14ac:dyDescent="0.25">
      <c r="A25" s="43"/>
      <c r="B25" s="45"/>
      <c r="C25" s="38" t="s">
        <v>51</v>
      </c>
    </row>
    <row r="26" spans="1:3" x14ac:dyDescent="0.25">
      <c r="A26" s="46"/>
      <c r="B26" s="28"/>
      <c r="C26" s="39" t="s">
        <v>52</v>
      </c>
    </row>
    <row r="27" spans="1:3" x14ac:dyDescent="0.25">
      <c r="A27" s="74" t="s">
        <v>110</v>
      </c>
      <c r="B27" s="74"/>
      <c r="C27" s="74"/>
    </row>
  </sheetData>
  <mergeCells count="1">
    <mergeCell ref="A27:C27"/>
  </mergeCells>
  <pageMargins left="0.39370078740157499" right="0.39370078740157499" top="0.39370078740157499" bottom="0.39370078740157499" header="0" footer="0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C58FBC0BC754B46A8DC9FDDCD337991" ma:contentTypeVersion="0" ma:contentTypeDescription="Создание документа." ma:contentTypeScope="" ma:versionID="443be6cda097309c1807b941d2ef47e3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864289-81E8-48D2-9096-535678150B53}">
  <ds:schemaRefs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923D9A0-E158-406E-89D8-C753AA082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58FFB79-D1D7-4D1A-95A2-A2774E2AEF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17</vt:i4>
      </vt:variant>
    </vt:vector>
  </HeadingPairs>
  <TitlesOfParts>
    <vt:vector size="24" baseType="lpstr">
      <vt:lpstr>Реестр начислений</vt:lpstr>
      <vt:lpstr>Настройки</vt:lpstr>
      <vt:lpstr>Шаблон ДШК</vt:lpstr>
      <vt:lpstr>Шаблон ПД4</vt:lpstr>
      <vt:lpstr>вер. 3.00 от 21.12.2016</vt:lpstr>
      <vt:lpstr>Карточки ДШК</vt:lpstr>
      <vt:lpstr>Квитанция ПД4</vt:lpstr>
      <vt:lpstr>BankName</vt:lpstr>
      <vt:lpstr>BIC</vt:lpstr>
      <vt:lpstr>CorrespAcc</vt:lpstr>
      <vt:lpstr>DopParShk</vt:lpstr>
      <vt:lpstr>ExportPath</vt:lpstr>
      <vt:lpstr>INN</vt:lpstr>
      <vt:lpstr>ItogCnt</vt:lpstr>
      <vt:lpstr>ItogSum</vt:lpstr>
      <vt:lpstr>KPP</vt:lpstr>
      <vt:lpstr>Name</vt:lpstr>
      <vt:lpstr>PD4Purpose</vt:lpstr>
      <vt:lpstr>PD4Shanlon</vt:lpstr>
      <vt:lpstr>PD4Sum</vt:lpstr>
      <vt:lpstr>PersonalAcc</vt:lpstr>
      <vt:lpstr>ReestrName</vt:lpstr>
      <vt:lpstr>Shablon</vt:lpstr>
      <vt:lpstr>СorrespAcc</vt:lpstr>
    </vt:vector>
  </TitlesOfParts>
  <Company>ASB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Пустынников Владимир Владимирович</dc:creator>
  <cp:lastModifiedBy>Поплавная Анна Валериевна</cp:lastModifiedBy>
  <cp:lastPrinted>2016-11-27T23:41:39Z</cp:lastPrinted>
  <dcterms:created xsi:type="dcterms:W3CDTF">2012-02-27T08:19:11Z</dcterms:created>
  <dcterms:modified xsi:type="dcterms:W3CDTF">2017-06-23T07:05:56Z</dcterms:modified>
</cp:coreProperties>
</file>